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2" activeTab="0"/>
  </bookViews>
  <sheets>
    <sheet name="TOTAL" sheetId="1" r:id="rId1"/>
    <sheet name="A-alias" sheetId="2" r:id="rId2"/>
    <sheet name="B-kanderaam" sheetId="3" r:id="rId3"/>
    <sheet name="C-sõlmed" sheetId="4" r:id="rId4"/>
    <sheet name="D-paat" sheetId="5" r:id="rId5"/>
    <sheet name="E-laskmine" sheetId="6" r:id="rId6"/>
    <sheet name="F-takistusrada" sheetId="7" r:id="rId7"/>
    <sheet name="G-soo" sheetId="8" r:id="rId8"/>
    <sheet name="H-lõke" sheetId="9" r:id="rId9"/>
    <sheet name="I-med" sheetId="10" r:id="rId10"/>
    <sheet name="J-leiurada" sheetId="11" r:id="rId11"/>
    <sheet name="K-luure" sheetId="12" r:id="rId12"/>
    <sheet name="L-side" sheetId="13" r:id="rId13"/>
    <sheet name="M-jooks" sheetId="14" r:id="rId14"/>
    <sheet name="N-viktoriin" sheetId="15" r:id="rId15"/>
    <sheet name="O-varustus" sheetId="16" r:id="rId16"/>
    <sheet name="lisakaristus" sheetId="17" r:id="rId17"/>
  </sheets>
  <definedNames/>
  <calcPr fullCalcOnLoad="1"/>
</workbook>
</file>

<file path=xl/sharedStrings.xml><?xml version="1.0" encoding="utf-8"?>
<sst xmlns="http://schemas.openxmlformats.org/spreadsheetml/2006/main" count="274" uniqueCount="70">
  <si>
    <t>VÕISTKONNA NUMBER</t>
  </si>
  <si>
    <t>VÕISTKONNA NIMI</t>
  </si>
  <si>
    <t>KOHT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</si>
  <si>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</si>
  <si>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</si>
  <si>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</si>
  <si>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</si>
  <si>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</si>
  <si>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</si>
  <si>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</si>
  <si>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</si>
  <si>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</si>
  <si>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</si>
  <si>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</si>
  <si>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</si>
  <si>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</si>
  <si>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</si>
  <si>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</si>
  <si>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KOKKU</t>
  </si>
  <si>
    <t>TULEMUSE PUNKTID</t>
  </si>
  <si>
    <t>AJAPUNKTID</t>
  </si>
  <si>
    <t>AEGLASEIM AEG- PARIM AEG</t>
  </si>
  <si>
    <t>AEG</t>
  </si>
  <si>
    <t>(VÕISTKONNA AEG- PARIM AEG) xN</t>
  </si>
  <si>
    <t>N-  Ajasootituse MAX KARISTUSPUNKTID</t>
  </si>
  <si>
    <t>PARIM AEG (SEK)</t>
  </si>
  <si>
    <t>AEGLASEIM AEG(SEK)</t>
  </si>
  <si>
    <t>KARISTUSPUNKTID KOKKU</t>
  </si>
  <si>
    <t>N- parim tulemus</t>
  </si>
  <si>
    <t>õiged vastused</t>
  </si>
  <si>
    <t>Parim tulemus</t>
  </si>
  <si>
    <t>Halvim tulemus</t>
  </si>
  <si>
    <t>AEG (informatiivne)</t>
  </si>
  <si>
    <t>TULEMUSEPUNKTID=</t>
  </si>
  <si>
    <t>(õiged vastused- parim tulemus) xN</t>
  </si>
  <si>
    <t>halvim tulemus- parim tulemus</t>
  </si>
  <si>
    <t>Lisakaristus</t>
  </si>
  <si>
    <t>karistuspunktid</t>
  </si>
  <si>
    <t>Jõgeva</t>
  </si>
  <si>
    <t>Põlva 1</t>
  </si>
  <si>
    <t>Rapla 1</t>
  </si>
  <si>
    <t>Sakala</t>
  </si>
  <si>
    <t>Valga</t>
  </si>
  <si>
    <t>Põlva 2</t>
  </si>
  <si>
    <t>Rapla 2</t>
  </si>
  <si>
    <t>Järva 2</t>
  </si>
  <si>
    <t>Harju</t>
  </si>
  <si>
    <t>Pärnu</t>
  </si>
  <si>
    <t>Saaremaa</t>
  </si>
  <si>
    <t>Tartu</t>
  </si>
  <si>
    <t>Võru</t>
  </si>
  <si>
    <t>Lääne</t>
  </si>
  <si>
    <t>Viru 1</t>
  </si>
  <si>
    <t>Viru 2</t>
  </si>
  <si>
    <t>Alutaguse</t>
  </si>
  <si>
    <t>Järva 1</t>
  </si>
  <si>
    <t>katkestaja</t>
  </si>
  <si>
    <t>Katkestas</t>
  </si>
  <si>
    <t>katkestas</t>
  </si>
  <si>
    <t>elud</t>
  </si>
  <si>
    <t>cp A hilinemine</t>
  </si>
  <si>
    <t>cp B hilinemine</t>
  </si>
  <si>
    <t>esindaja puudu cp B</t>
  </si>
  <si>
    <t>cp C hilinemine</t>
  </si>
  <si>
    <t>cp E-hilinemine</t>
  </si>
  <si>
    <t>Võrumaa</t>
  </si>
  <si>
    <t>Pärnumaa</t>
  </si>
  <si>
    <t xml:space="preserve"> </t>
  </si>
  <si>
    <t>Peakohtunik:</t>
  </si>
  <si>
    <t>v-vbl Andrus Aruots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</si>
</sst>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 style="medium"/>
      <top style="thick">
        <color rgb="FFFF0000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 style="medium"/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13" borderId="13" xfId="0" applyNumberFormat="1" applyFill="1" applyBorder="1" applyAlignment="1">
      <alignment/>
    </xf>
    <xf numFmtId="0" fontId="0" fillId="13" borderId="14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1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64" fontId="33" fillId="0" borderId="16" xfId="0" applyNumberFormat="1" applyFont="1" applyFill="1" applyBorder="1" applyAlignment="1">
      <alignment horizontal="center"/>
    </xf>
    <xf numFmtId="164" fontId="33" fillId="0" borderId="17" xfId="0" applyNumberFormat="1" applyFont="1" applyBorder="1" applyAlignment="1">
      <alignment horizontal="center"/>
    </xf>
    <xf numFmtId="164" fontId="33" fillId="35" borderId="17" xfId="0" applyNumberFormat="1" applyFont="1" applyFill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33" fillId="0" borderId="16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3" fillId="35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164" fontId="0" fillId="36" borderId="15" xfId="0" applyNumberFormat="1" applyFill="1" applyBorder="1" applyAlignment="1">
      <alignment horizontal="center"/>
    </xf>
    <xf numFmtId="164" fontId="0" fillId="36" borderId="18" xfId="0" applyNumberFormat="1" applyFill="1" applyBorder="1" applyAlignment="1">
      <alignment horizontal="center"/>
    </xf>
    <xf numFmtId="164" fontId="0" fillId="36" borderId="19" xfId="0" applyNumberFormat="1" applyFill="1" applyBorder="1" applyAlignment="1">
      <alignment horizontal="center"/>
    </xf>
    <xf numFmtId="164" fontId="0" fillId="37" borderId="15" xfId="0" applyNumberFormat="1" applyFill="1" applyBorder="1" applyAlignment="1">
      <alignment horizontal="center"/>
    </xf>
    <xf numFmtId="164" fontId="0" fillId="37" borderId="18" xfId="0" applyNumberFormat="1" applyFill="1" applyBorder="1" applyAlignment="1">
      <alignment horizontal="center"/>
    </xf>
    <xf numFmtId="164" fontId="0" fillId="37" borderId="19" xfId="0" applyNumberFormat="1" applyFill="1" applyBorder="1" applyAlignment="1">
      <alignment horizontal="center"/>
    </xf>
    <xf numFmtId="164" fontId="0" fillId="35" borderId="15" xfId="0" applyNumberFormat="1" applyFill="1" applyBorder="1" applyAlignment="1">
      <alignment horizontal="center"/>
    </xf>
    <xf numFmtId="164" fontId="0" fillId="35" borderId="18" xfId="0" applyNumberFormat="1" applyFill="1" applyBorder="1" applyAlignment="1">
      <alignment horizontal="center"/>
    </xf>
    <xf numFmtId="164" fontId="0" fillId="35" borderId="19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3.7109375" style="4" customWidth="1"/>
    <col min="2" max="2" width="21.28125" style="0" customWidth="1"/>
    <col min="3" max="3" width="11.28125" style="4" customWidth="1"/>
    <col min="4" max="4" width="13.8515625" style="23" customWidth="1"/>
    <col min="5" max="5" width="12.8515625" style="23" customWidth="1"/>
    <col min="6" max="17" width="9.140625" style="23" customWidth="1"/>
    <col min="18" max="18" width="11.140625" style="23" bestFit="1" customWidth="1"/>
    <col min="19" max="19" width="26.00390625" style="33" customWidth="1"/>
  </cols>
  <sheetData>
    <row r="1" spans="21:22" ht="15">
      <c r="U1" s="34"/>
      <c r="V1" s="34"/>
    </row>
    <row r="2" spans="19:22" ht="15.75" thickBot="1">
      <c r="S2" s="29"/>
      <c r="U2" s="34"/>
      <c r="V2" s="34"/>
    </row>
    <row r="3" spans="1:22" ht="30">
      <c r="A3" s="10" t="s">
        <v>0</v>
      </c>
      <c r="B3" s="2" t="s">
        <v>1</v>
      </c>
      <c r="C3" s="7" t="s">
        <v>3</v>
      </c>
      <c r="D3" s="24" t="s">
        <v>4</v>
      </c>
      <c r="E3" s="24" t="s">
        <v>5</v>
      </c>
      <c r="F3" s="24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7" t="s">
        <v>17</v>
      </c>
      <c r="R3" s="26" t="s">
        <v>36</v>
      </c>
      <c r="S3" s="30" t="s">
        <v>27</v>
      </c>
      <c r="T3" s="35" t="s">
        <v>2</v>
      </c>
      <c r="U3" s="34"/>
      <c r="V3" s="34"/>
    </row>
    <row r="4" spans="1:22" ht="15">
      <c r="A4" s="21">
        <v>1</v>
      </c>
      <c r="B4" s="15" t="s">
        <v>39</v>
      </c>
      <c r="C4" s="7">
        <f>'A-alias'!G4</f>
        <v>10</v>
      </c>
      <c r="D4" s="24">
        <f>'B-kanderaam'!G4</f>
        <v>25.441340782122907</v>
      </c>
      <c r="E4" s="24">
        <f>'C-sõlmed'!G4</f>
        <v>38.71475409836066</v>
      </c>
      <c r="F4" s="24">
        <f>'D-paat'!G4</f>
        <v>34.81463414634146</v>
      </c>
      <c r="G4" s="24">
        <f>'E-laskmine'!G4</f>
        <v>18</v>
      </c>
      <c r="H4" s="24">
        <f>'F-takistusrada'!G4</f>
        <v>6.985074626865671</v>
      </c>
      <c r="I4" s="24">
        <f>'G-soo'!G4</f>
        <v>39</v>
      </c>
      <c r="J4" s="24">
        <f>'H-lõke'!G4</f>
        <v>48</v>
      </c>
      <c r="K4" s="24">
        <f>'I-med'!G4</f>
        <v>21.397590361445783</v>
      </c>
      <c r="L4" s="24">
        <f>'J-leiurada'!G4</f>
        <v>0</v>
      </c>
      <c r="M4" s="24">
        <f>'K-luure'!G4</f>
        <v>0</v>
      </c>
      <c r="N4" s="24">
        <f>'L-side'!G4</f>
        <v>0</v>
      </c>
      <c r="O4" s="24">
        <f>'M-jooks'!G4</f>
        <v>0</v>
      </c>
      <c r="P4" s="24">
        <f>'N-viktoriin'!G4</f>
        <v>40</v>
      </c>
      <c r="Q4" s="28">
        <f>'O-varustus'!G4</f>
        <v>6</v>
      </c>
      <c r="R4" s="24"/>
      <c r="S4" s="31">
        <f>SUM(C4:Q4)+R4</f>
        <v>288.3533940151365</v>
      </c>
      <c r="T4" s="36">
        <v>6</v>
      </c>
      <c r="U4" s="34"/>
      <c r="V4" s="34"/>
    </row>
    <row r="5" spans="1:22" ht="15">
      <c r="A5" s="21">
        <v>2</v>
      </c>
      <c r="B5" s="15" t="s">
        <v>38</v>
      </c>
      <c r="C5" s="7">
        <f>'A-alias'!G5</f>
        <v>6</v>
      </c>
      <c r="D5" s="24">
        <f>'B-kanderaam'!G5</f>
        <v>39</v>
      </c>
      <c r="E5" s="24">
        <f>'C-sõlmed'!G5</f>
        <v>1.022950819672131</v>
      </c>
      <c r="F5" s="24">
        <f>'D-paat'!G5</f>
        <v>25.990243902439026</v>
      </c>
      <c r="G5" s="24">
        <f>'E-laskmine'!G5</f>
        <v>13</v>
      </c>
      <c r="H5" s="24">
        <f>'F-takistusrada'!G5</f>
        <v>7.880597014925373</v>
      </c>
      <c r="I5" s="24">
        <f>'G-soo'!G5</f>
        <v>16.5</v>
      </c>
      <c r="J5" s="24">
        <f>'H-lõke'!G5</f>
        <v>48</v>
      </c>
      <c r="K5" s="24">
        <f>'I-med'!G5</f>
        <v>13.662650602409638</v>
      </c>
      <c r="L5" s="24">
        <f>'J-leiurada'!G5</f>
        <v>0</v>
      </c>
      <c r="M5" s="24">
        <f>'K-luure'!G5</f>
        <v>0</v>
      </c>
      <c r="N5" s="24">
        <f>'L-side'!G5</f>
        <v>0</v>
      </c>
      <c r="O5" s="24">
        <f>'M-jooks'!G5</f>
        <v>48</v>
      </c>
      <c r="P5" s="24">
        <f>'N-viktoriin'!G5</f>
        <v>36</v>
      </c>
      <c r="Q5" s="28">
        <f>'O-varustus'!G5</f>
        <v>30</v>
      </c>
      <c r="R5" s="24"/>
      <c r="S5" s="31">
        <f>SUM(C5:Q5)+R5</f>
        <v>285.05644233944616</v>
      </c>
      <c r="T5" s="36">
        <v>5</v>
      </c>
      <c r="U5" s="34"/>
      <c r="V5" s="34"/>
    </row>
    <row r="6" spans="1:22" ht="15">
      <c r="A6" s="21">
        <v>3</v>
      </c>
      <c r="B6" s="15" t="s">
        <v>40</v>
      </c>
      <c r="C6" s="7">
        <f>'A-alias'!G6</f>
        <v>0</v>
      </c>
      <c r="D6" s="24">
        <f>'B-kanderaam'!G6</f>
        <v>13.005586592178771</v>
      </c>
      <c r="E6" s="24">
        <f>'C-sõlmed'!G6</f>
        <v>16.681967213114753</v>
      </c>
      <c r="F6" s="24">
        <f>'D-paat'!G6</f>
        <v>27.921951219512195</v>
      </c>
      <c r="G6" s="24">
        <f>'E-laskmine'!G6</f>
        <v>5</v>
      </c>
      <c r="H6" s="24">
        <f>'F-takistusrada'!G6</f>
        <v>0</v>
      </c>
      <c r="I6" s="24">
        <f>'G-soo'!G6</f>
        <v>28</v>
      </c>
      <c r="J6" s="24">
        <f>'H-lõke'!G6</f>
        <v>48</v>
      </c>
      <c r="K6" s="24">
        <f>'I-med'!G6</f>
        <v>19.518072289156628</v>
      </c>
      <c r="L6" s="24">
        <f>'J-leiurada'!G6</f>
        <v>0</v>
      </c>
      <c r="M6" s="24">
        <f>'K-luure'!G6</f>
        <v>0</v>
      </c>
      <c r="N6" s="24">
        <f>'L-side'!G6</f>
        <v>0</v>
      </c>
      <c r="O6" s="24">
        <f>'M-jooks'!G6</f>
        <v>0</v>
      </c>
      <c r="P6" s="24">
        <f>'N-viktoriin'!G6</f>
        <v>34</v>
      </c>
      <c r="Q6" s="28">
        <f>'O-varustus'!G6</f>
        <v>0</v>
      </c>
      <c r="R6" s="24"/>
      <c r="S6" s="31">
        <f>SUM(C6:Q6)+R6</f>
        <v>192.12757731396235</v>
      </c>
      <c r="T6" s="38">
        <v>1</v>
      </c>
      <c r="U6" s="34"/>
      <c r="V6" s="34"/>
    </row>
    <row r="7" spans="1:22" s="19" customFormat="1" ht="15">
      <c r="A7" s="21">
        <v>4</v>
      </c>
      <c r="B7" s="18" t="s">
        <v>41</v>
      </c>
      <c r="C7" s="20">
        <f>'A-alias'!G7</f>
        <v>10</v>
      </c>
      <c r="D7" s="25">
        <f>'B-kanderaam'!G7</f>
        <v>6.905027932960894</v>
      </c>
      <c r="E7" s="45" t="s">
        <v>57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  <c r="S7" s="32"/>
      <c r="T7" s="37"/>
      <c r="U7" s="34"/>
      <c r="V7" s="34"/>
    </row>
    <row r="8" spans="1:22" ht="15">
      <c r="A8" s="21">
        <v>5</v>
      </c>
      <c r="B8" s="15" t="s">
        <v>42</v>
      </c>
      <c r="C8" s="7">
        <f>'A-alias'!G8</f>
        <v>22</v>
      </c>
      <c r="D8" s="24">
        <f>'B-kanderaam'!G8</f>
        <v>27.150837988826815</v>
      </c>
      <c r="E8" s="24">
        <f>'C-sõlmed'!G8</f>
        <v>13.849180327868853</v>
      </c>
      <c r="F8" s="24">
        <f>'D-paat'!G8</f>
        <v>40.360975609756096</v>
      </c>
      <c r="G8" s="24">
        <f>'E-laskmine'!G8</f>
        <v>8</v>
      </c>
      <c r="H8" s="24">
        <f>'F-takistusrada'!G8</f>
        <v>5.014925373134329</v>
      </c>
      <c r="I8" s="24">
        <f>'G-soo'!G8</f>
        <v>26.5</v>
      </c>
      <c r="J8" s="24">
        <f>'H-lõke'!G8</f>
        <v>24</v>
      </c>
      <c r="K8" s="24">
        <f>'I-med'!G8</f>
        <v>10.734939759036145</v>
      </c>
      <c r="L8" s="24">
        <f>'J-leiurada'!G8</f>
        <v>0</v>
      </c>
      <c r="M8" s="24">
        <f>'K-luure'!G8</f>
        <v>0</v>
      </c>
      <c r="N8" s="24">
        <f>'L-side'!G8</f>
        <v>0</v>
      </c>
      <c r="O8" s="24">
        <f>'M-jooks'!G8</f>
        <v>0</v>
      </c>
      <c r="P8" s="24">
        <f>'N-viktoriin'!G8</f>
        <v>36</v>
      </c>
      <c r="Q8" s="28">
        <f>'O-varustus'!G8</f>
        <v>48</v>
      </c>
      <c r="R8" s="24"/>
      <c r="S8" s="31">
        <f>SUM(C8:Q8)+R8</f>
        <v>261.6108590586222</v>
      </c>
      <c r="T8" s="38">
        <v>3</v>
      </c>
      <c r="U8" s="34"/>
      <c r="V8" s="34"/>
    </row>
    <row r="9" spans="1:22" s="19" customFormat="1" ht="15">
      <c r="A9" s="21">
        <v>6</v>
      </c>
      <c r="B9" s="18" t="s">
        <v>43</v>
      </c>
      <c r="C9" s="20">
        <f>'A-alias'!G9</f>
        <v>4</v>
      </c>
      <c r="D9" s="25">
        <f>'B-kanderaam'!G9</f>
        <v>22.659217877094974</v>
      </c>
      <c r="E9" s="25">
        <f>'C-sõlmed'!G9</f>
        <v>9.049180327868852</v>
      </c>
      <c r="F9" s="25">
        <f>'D-paat'!G9</f>
        <v>21</v>
      </c>
      <c r="G9" s="25">
        <f>'E-laskmine'!G9</f>
        <v>4</v>
      </c>
      <c r="H9" s="25">
        <f>'F-takistusrada'!G9</f>
        <v>26.507462686567163</v>
      </c>
      <c r="I9" s="45" t="s">
        <v>58</v>
      </c>
      <c r="J9" s="46"/>
      <c r="K9" s="46"/>
      <c r="L9" s="46"/>
      <c r="M9" s="46"/>
      <c r="N9" s="46"/>
      <c r="O9" s="46"/>
      <c r="P9" s="46"/>
      <c r="Q9" s="47"/>
      <c r="R9" s="25">
        <v>90</v>
      </c>
      <c r="S9" s="32"/>
      <c r="T9" s="37"/>
      <c r="U9" s="34"/>
      <c r="V9" s="34"/>
    </row>
    <row r="10" spans="1:22" ht="15">
      <c r="A10" s="21">
        <v>7</v>
      </c>
      <c r="B10" s="15" t="s">
        <v>44</v>
      </c>
      <c r="C10" s="7">
        <f>'A-alias'!G10</f>
        <v>2</v>
      </c>
      <c r="D10" s="24">
        <f>'B-kanderaam'!G10</f>
        <v>48</v>
      </c>
      <c r="E10" s="24">
        <f>'C-sõlmed'!G10</f>
        <v>12.275409836065574</v>
      </c>
      <c r="F10" s="24">
        <f>'D-paat'!G10</f>
        <v>28.887804878048783</v>
      </c>
      <c r="G10" s="24">
        <f>'E-laskmine'!G10</f>
        <v>20</v>
      </c>
      <c r="H10" s="24">
        <f>'F-takistusrada'!G10</f>
        <v>7.343283582089552</v>
      </c>
      <c r="I10" s="24">
        <f>'G-soo'!G10</f>
        <v>29</v>
      </c>
      <c r="J10" s="24">
        <f>'H-lõke'!G10</f>
        <v>0</v>
      </c>
      <c r="K10" s="24">
        <f>'I-med'!G10</f>
        <v>20.277108433734938</v>
      </c>
      <c r="L10" s="24">
        <f>'J-leiurada'!G10</f>
        <v>0</v>
      </c>
      <c r="M10" s="24">
        <f>'K-luure'!G10</f>
        <v>0</v>
      </c>
      <c r="N10" s="24">
        <f>'L-side'!G10</f>
        <v>0</v>
      </c>
      <c r="O10" s="24">
        <f>'M-jooks'!G10</f>
        <v>12</v>
      </c>
      <c r="P10" s="24">
        <f>'N-viktoriin'!G10</f>
        <v>36</v>
      </c>
      <c r="Q10" s="28">
        <f>'O-varustus'!G10</f>
        <v>0</v>
      </c>
      <c r="R10" s="24"/>
      <c r="S10" s="31">
        <f>SUM(C10:Q10)+R10</f>
        <v>215.78360672993887</v>
      </c>
      <c r="T10" s="38">
        <v>2</v>
      </c>
      <c r="U10" s="34"/>
      <c r="V10" s="34"/>
    </row>
    <row r="11" spans="1:22" ht="15">
      <c r="A11" s="21">
        <v>8</v>
      </c>
      <c r="B11" s="15" t="s">
        <v>45</v>
      </c>
      <c r="C11" s="7">
        <f>'A-alias'!G11</f>
        <v>18</v>
      </c>
      <c r="D11" s="24">
        <f>'B-kanderaam'!G11</f>
        <v>44.882681564245814</v>
      </c>
      <c r="E11" s="24">
        <f>'C-sõlmed'!G11</f>
        <v>27.147540983606557</v>
      </c>
      <c r="F11" s="24">
        <f>'D-paat'!G11</f>
        <v>30.24878048780488</v>
      </c>
      <c r="G11" s="24">
        <f>'E-laskmine'!G11</f>
        <v>22</v>
      </c>
      <c r="H11" s="24">
        <f>'F-takistusrada'!G11</f>
        <v>26.507462686567163</v>
      </c>
      <c r="I11" s="24">
        <f>'G-soo'!G11</f>
        <v>29</v>
      </c>
      <c r="J11" s="24">
        <f>'H-lõke'!G11</f>
        <v>48</v>
      </c>
      <c r="K11" s="24">
        <f>'I-med'!G11</f>
        <v>27.614457831325304</v>
      </c>
      <c r="L11" s="24">
        <f>'J-leiurada'!G11</f>
        <v>0</v>
      </c>
      <c r="M11" s="24">
        <f>'K-luure'!G11</f>
        <v>0</v>
      </c>
      <c r="N11" s="24">
        <f>'L-side'!G11</f>
        <v>0</v>
      </c>
      <c r="O11" s="24">
        <f>'M-jooks'!G11</f>
        <v>36</v>
      </c>
      <c r="P11" s="24">
        <f>'N-viktoriin'!G11</f>
        <v>38</v>
      </c>
      <c r="Q11" s="28">
        <f>'O-varustus'!G11</f>
        <v>0</v>
      </c>
      <c r="R11" s="24">
        <v>60</v>
      </c>
      <c r="S11" s="31">
        <f>SUM(C11:Q11)+R11</f>
        <v>407.4009235535497</v>
      </c>
      <c r="T11" s="36">
        <v>8</v>
      </c>
      <c r="U11" s="34"/>
      <c r="V11" s="34"/>
    </row>
    <row r="12" spans="1:22" s="19" customFormat="1" ht="15">
      <c r="A12" s="21">
        <v>9</v>
      </c>
      <c r="B12" s="18" t="s">
        <v>46</v>
      </c>
      <c r="C12" s="20">
        <f>'A-alias'!G12</f>
        <v>8</v>
      </c>
      <c r="D12" s="25">
        <f>'B-kanderaam'!G12</f>
        <v>34.45810055865922</v>
      </c>
      <c r="E12" s="25">
        <f>'C-sõlmed'!G12</f>
        <v>34.7016393442623</v>
      </c>
      <c r="F12" s="25">
        <f>'D-paat'!G12</f>
        <v>26.517073170731706</v>
      </c>
      <c r="G12" s="25">
        <f>'E-laskmine'!G12</f>
        <v>13</v>
      </c>
      <c r="H12" s="45" t="s">
        <v>58</v>
      </c>
      <c r="I12" s="46"/>
      <c r="J12" s="46"/>
      <c r="K12" s="46"/>
      <c r="L12" s="46"/>
      <c r="M12" s="46"/>
      <c r="N12" s="46"/>
      <c r="O12" s="46"/>
      <c r="P12" s="46"/>
      <c r="Q12" s="47"/>
      <c r="R12" s="25">
        <v>60</v>
      </c>
      <c r="S12" s="32"/>
      <c r="T12" s="37"/>
      <c r="U12" s="34"/>
      <c r="V12" s="34"/>
    </row>
    <row r="13" spans="1:22" ht="15">
      <c r="A13" s="21">
        <v>10</v>
      </c>
      <c r="B13" s="15" t="s">
        <v>66</v>
      </c>
      <c r="C13" s="7">
        <f>'A-alias'!G13</f>
        <v>10</v>
      </c>
      <c r="D13" s="24">
        <f>'B-kanderaam'!G13</f>
        <v>29.46368715083799</v>
      </c>
      <c r="E13" s="24">
        <f>'C-sõlmed'!G13</f>
        <v>4.721311475409836</v>
      </c>
      <c r="F13" s="24">
        <f>'D-paat'!G13</f>
        <v>25.258536585365853</v>
      </c>
      <c r="G13" s="24">
        <f>'E-laskmine'!G13</f>
        <v>10</v>
      </c>
      <c r="H13" s="24">
        <f>'F-takistusrada'!G13</f>
        <v>16.83582089552239</v>
      </c>
      <c r="I13" s="24">
        <f>'G-soo'!G13</f>
        <v>24</v>
      </c>
      <c r="J13" s="24">
        <f>'H-lõke'!G13</f>
        <v>48</v>
      </c>
      <c r="K13" s="24">
        <f>'I-med'!G13</f>
        <v>21.903614457831324</v>
      </c>
      <c r="L13" s="24">
        <f>'J-leiurada'!G13</f>
        <v>0</v>
      </c>
      <c r="M13" s="24">
        <f>'K-luure'!G13</f>
        <v>0</v>
      </c>
      <c r="N13" s="24">
        <f>'L-side'!G13</f>
        <v>0</v>
      </c>
      <c r="O13" s="24">
        <f>'M-jooks'!G13</f>
        <v>0</v>
      </c>
      <c r="P13" s="24">
        <f>'N-viktoriin'!G13</f>
        <v>40</v>
      </c>
      <c r="Q13" s="28">
        <f>'O-varustus'!G13</f>
        <v>27</v>
      </c>
      <c r="R13" s="24">
        <v>12</v>
      </c>
      <c r="S13" s="31">
        <f>SUM(C13:Q13)+R13</f>
        <v>269.1829705649674</v>
      </c>
      <c r="T13" s="36">
        <v>4</v>
      </c>
      <c r="U13" s="34"/>
      <c r="V13" s="34"/>
    </row>
    <row r="14" spans="1:22" ht="15">
      <c r="A14" s="21">
        <v>11</v>
      </c>
      <c r="B14" s="16" t="s">
        <v>48</v>
      </c>
      <c r="C14" s="7">
        <f>'A-alias'!G14</f>
        <v>12</v>
      </c>
      <c r="D14" s="24">
        <f>'B-kanderaam'!G14</f>
        <v>24.452513966480446</v>
      </c>
      <c r="E14" s="24">
        <f>'C-sõlmed'!G14</f>
        <v>48</v>
      </c>
      <c r="F14" s="24">
        <f>'D-paat'!G14</f>
        <v>26.897560975609757</v>
      </c>
      <c r="G14" s="24">
        <f>'E-laskmine'!G14</f>
        <v>18</v>
      </c>
      <c r="H14" s="24">
        <f>'F-takistusrada'!G14</f>
        <v>48</v>
      </c>
      <c r="I14" s="24">
        <f>'G-soo'!G14</f>
        <v>29</v>
      </c>
      <c r="J14" s="24">
        <f>'H-lõke'!G14</f>
        <v>48</v>
      </c>
      <c r="K14" s="39" t="s">
        <v>58</v>
      </c>
      <c r="L14" s="40"/>
      <c r="M14" s="40"/>
      <c r="N14" s="40"/>
      <c r="O14" s="40"/>
      <c r="P14" s="40"/>
      <c r="Q14" s="41"/>
      <c r="R14" s="24">
        <v>12</v>
      </c>
      <c r="S14" s="31"/>
      <c r="T14" s="36"/>
      <c r="U14" s="34"/>
      <c r="V14" s="34"/>
    </row>
    <row r="15" spans="1:22" s="19" customFormat="1" ht="15">
      <c r="A15" s="21">
        <v>12</v>
      </c>
      <c r="B15" s="18" t="s">
        <v>49</v>
      </c>
      <c r="C15" s="20">
        <f>'A-alias'!G15</f>
        <v>14</v>
      </c>
      <c r="D15" s="25">
        <f>'B-kanderaam'!G15</f>
        <v>20.212290502793294</v>
      </c>
      <c r="E15" s="45" t="s">
        <v>58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32"/>
      <c r="T15" s="37"/>
      <c r="U15" s="34"/>
      <c r="V15" s="34"/>
    </row>
    <row r="16" spans="1:22" ht="15">
      <c r="A16" s="21">
        <v>13</v>
      </c>
      <c r="B16" s="15" t="s">
        <v>65</v>
      </c>
      <c r="C16" s="7">
        <f>'A-alias'!G16</f>
        <v>14</v>
      </c>
      <c r="D16" s="24">
        <f>'B-kanderaam'!G16</f>
        <v>23.41340782122905</v>
      </c>
      <c r="E16" s="24">
        <f>'C-sõlmed'!G16</f>
        <v>28.40655737704918</v>
      </c>
      <c r="F16" s="24">
        <f>'D-paat'!G16</f>
        <v>32.82439024390244</v>
      </c>
      <c r="G16" s="24">
        <f>'E-laskmine'!G16</f>
        <v>4</v>
      </c>
      <c r="H16" s="24">
        <f>'F-takistusrada'!G16</f>
        <v>22.746268656716417</v>
      </c>
      <c r="I16" s="24">
        <f>'G-soo'!G16</f>
        <v>19</v>
      </c>
      <c r="J16" s="24">
        <f>'H-lõke'!G16</f>
        <v>48</v>
      </c>
      <c r="K16" s="24">
        <f>'I-med'!G16</f>
        <v>12</v>
      </c>
      <c r="L16" s="24">
        <f>'J-leiurada'!G16</f>
        <v>0</v>
      </c>
      <c r="M16" s="24">
        <f>'K-luure'!G16</f>
        <v>0</v>
      </c>
      <c r="N16" s="24">
        <f>'L-side'!G16</f>
        <v>0</v>
      </c>
      <c r="O16" s="24">
        <f>'M-jooks'!G16</f>
        <v>36</v>
      </c>
      <c r="P16" s="24">
        <f>'N-viktoriin'!G16</f>
        <v>43</v>
      </c>
      <c r="Q16" s="28">
        <f>'O-varustus'!G16</f>
        <v>39</v>
      </c>
      <c r="R16" s="24">
        <v>90</v>
      </c>
      <c r="S16" s="31">
        <f>SUM(C16:Q16)+R16</f>
        <v>412.3906240988971</v>
      </c>
      <c r="T16" s="36">
        <v>9</v>
      </c>
      <c r="U16" s="34"/>
      <c r="V16" s="34"/>
    </row>
    <row r="17" spans="1:22" ht="15">
      <c r="A17" s="21">
        <v>14</v>
      </c>
      <c r="B17" s="15" t="s">
        <v>53</v>
      </c>
      <c r="C17" s="7">
        <f>'A-alias'!G17</f>
        <v>14</v>
      </c>
      <c r="D17" s="24">
        <f>'B-kanderaam'!G17</f>
        <v>48</v>
      </c>
      <c r="E17" s="24">
        <f>'C-sõlmed'!G17</f>
        <v>0</v>
      </c>
      <c r="F17" s="24">
        <f>'D-paat'!G17</f>
        <v>30.6</v>
      </c>
      <c r="G17" s="24">
        <f>'E-laskmine'!G17</f>
        <v>6</v>
      </c>
      <c r="H17" s="24">
        <f>'F-takistusrada'!G17</f>
        <v>43.52238805970149</v>
      </c>
      <c r="I17" s="24">
        <f>'G-soo'!G17</f>
        <v>31</v>
      </c>
      <c r="J17" s="24">
        <f>'H-lõke'!G17</f>
        <v>48</v>
      </c>
      <c r="K17" s="24">
        <f>'I-med'!G17</f>
        <v>18</v>
      </c>
      <c r="L17" s="24">
        <f>'J-leiurada'!G17</f>
        <v>0</v>
      </c>
      <c r="M17" s="24">
        <f>'K-luure'!G17</f>
        <v>0</v>
      </c>
      <c r="N17" s="24">
        <f>'L-side'!G17</f>
        <v>0</v>
      </c>
      <c r="O17" s="24">
        <f>'M-jooks'!G17</f>
        <v>36</v>
      </c>
      <c r="P17" s="24">
        <f>'N-viktoriin'!G17</f>
        <v>40</v>
      </c>
      <c r="Q17" s="28">
        <f>'O-varustus'!G17</f>
        <v>6</v>
      </c>
      <c r="R17" s="24"/>
      <c r="S17" s="31">
        <f>SUM(C17:Q17)+R17</f>
        <v>321.1223880597015</v>
      </c>
      <c r="T17" s="36">
        <v>7</v>
      </c>
      <c r="U17" s="34"/>
      <c r="V17" s="34"/>
    </row>
    <row r="18" spans="1:22" ht="15">
      <c r="A18" s="21">
        <v>15</v>
      </c>
      <c r="B18" s="16" t="s">
        <v>51</v>
      </c>
      <c r="C18" s="7">
        <f>'A-alias'!G18</f>
        <v>12</v>
      </c>
      <c r="D18" s="24">
        <f>'B-kanderaam'!G18</f>
        <v>21.720670391061454</v>
      </c>
      <c r="E18" s="24">
        <f>'C-sõlmed'!G18</f>
        <v>16.996721311475408</v>
      </c>
      <c r="F18" s="24">
        <f>'D-paat'!G18</f>
        <v>29.4</v>
      </c>
      <c r="G18" s="24">
        <f>'E-laskmine'!G18</f>
        <v>23</v>
      </c>
      <c r="H18" s="24">
        <f>'F-takistusrada'!G18</f>
        <v>20.597014925373134</v>
      </c>
      <c r="I18" s="24">
        <f>'G-soo'!G18</f>
        <v>28</v>
      </c>
      <c r="J18" s="24">
        <f>'H-lõke'!G18</f>
        <v>48</v>
      </c>
      <c r="K18" s="42" t="s">
        <v>58</v>
      </c>
      <c r="L18" s="43"/>
      <c r="M18" s="43"/>
      <c r="N18" s="43"/>
      <c r="O18" s="43"/>
      <c r="P18" s="43"/>
      <c r="Q18" s="44"/>
      <c r="R18" s="24">
        <v>60</v>
      </c>
      <c r="S18" s="31"/>
      <c r="T18" s="36"/>
      <c r="U18" s="34"/>
      <c r="V18" s="34"/>
    </row>
    <row r="19" spans="1:22" s="19" customFormat="1" ht="15">
      <c r="A19" s="21">
        <v>16</v>
      </c>
      <c r="B19" s="18" t="s">
        <v>52</v>
      </c>
      <c r="C19" s="20">
        <f>'A-alias'!G19</f>
        <v>8</v>
      </c>
      <c r="D19" s="25">
        <f>'B-kanderaam'!G19</f>
        <v>48</v>
      </c>
      <c r="E19" s="25">
        <f>'C-sõlmed'!G19</f>
        <v>17.311475409836067</v>
      </c>
      <c r="F19" s="25">
        <f>'D-paat'!G19</f>
        <v>25.46341463414634</v>
      </c>
      <c r="G19" s="25">
        <f>'E-laskmine'!G19</f>
        <v>28</v>
      </c>
      <c r="H19" s="45" t="s">
        <v>58</v>
      </c>
      <c r="I19" s="46"/>
      <c r="J19" s="46"/>
      <c r="K19" s="46"/>
      <c r="L19" s="46"/>
      <c r="M19" s="46"/>
      <c r="N19" s="46"/>
      <c r="O19" s="46"/>
      <c r="P19" s="46"/>
      <c r="Q19" s="47"/>
      <c r="R19" s="25">
        <v>138</v>
      </c>
      <c r="S19" s="32"/>
      <c r="T19" s="37"/>
      <c r="U19" s="34"/>
      <c r="V19" s="34"/>
    </row>
    <row r="20" spans="1:22" s="19" customFormat="1" ht="15">
      <c r="A20" s="21">
        <v>17</v>
      </c>
      <c r="B20" s="18" t="s">
        <v>54</v>
      </c>
      <c r="C20" s="20">
        <f>'A-alias'!G20</f>
        <v>12</v>
      </c>
      <c r="D20" s="25">
        <f>'B-kanderaam'!G20</f>
        <v>48</v>
      </c>
      <c r="E20" s="25">
        <f>'C-sõlmed'!G20</f>
        <v>0.8655737704918033</v>
      </c>
      <c r="F20" s="25">
        <f>'D-paat'!G20</f>
        <v>18.55609756097561</v>
      </c>
      <c r="G20" s="25">
        <f>'E-laskmine'!G20</f>
        <v>25</v>
      </c>
      <c r="H20" s="45" t="s">
        <v>58</v>
      </c>
      <c r="I20" s="46"/>
      <c r="J20" s="46"/>
      <c r="K20" s="46"/>
      <c r="L20" s="46"/>
      <c r="M20" s="46"/>
      <c r="N20" s="46"/>
      <c r="O20" s="46"/>
      <c r="P20" s="46"/>
      <c r="Q20" s="47"/>
      <c r="R20" s="25">
        <v>138</v>
      </c>
      <c r="S20" s="32"/>
      <c r="T20" s="37"/>
      <c r="U20" s="34"/>
      <c r="V20" s="34"/>
    </row>
    <row r="21" spans="1:20" ht="15">
      <c r="A21" s="21">
        <v>18</v>
      </c>
      <c r="B21" s="22" t="s">
        <v>55</v>
      </c>
      <c r="C21" s="7">
        <f>'A-alias'!G21</f>
        <v>2</v>
      </c>
      <c r="D21" s="24">
        <f>'B-kanderaam'!G21</f>
        <v>15</v>
      </c>
      <c r="E21" s="24">
        <f>'C-sõlmed'!G21</f>
        <v>29.114754098360656</v>
      </c>
      <c r="F21" s="24">
        <f>'D-paat'!G21</f>
        <v>48</v>
      </c>
      <c r="G21" s="24">
        <f>'E-laskmine'!G21</f>
        <v>2</v>
      </c>
      <c r="H21" s="24">
        <f>'F-takistusrada'!G21</f>
        <v>20.776119402985074</v>
      </c>
      <c r="I21" s="24">
        <f>'G-soo'!G21</f>
        <v>37</v>
      </c>
      <c r="J21" s="24">
        <f>'H-lõke'!G21</f>
        <v>48</v>
      </c>
      <c r="K21" s="39" t="s">
        <v>58</v>
      </c>
      <c r="L21" s="40"/>
      <c r="M21" s="40"/>
      <c r="N21" s="40"/>
      <c r="O21" s="40"/>
      <c r="P21" s="40"/>
      <c r="Q21" s="41"/>
      <c r="R21" s="24"/>
      <c r="S21" s="31"/>
      <c r="T21" s="36"/>
    </row>
    <row r="24" spans="1:2" ht="15">
      <c r="A24" s="4" t="s">
        <v>68</v>
      </c>
      <c r="B24" t="s">
        <v>69</v>
      </c>
    </row>
  </sheetData>
  <sheetProtection/>
  <mergeCells count="9">
    <mergeCell ref="K21:Q21"/>
    <mergeCell ref="K18:Q18"/>
    <mergeCell ref="H19:Q19"/>
    <mergeCell ref="E7:R7"/>
    <mergeCell ref="E15:R15"/>
    <mergeCell ref="H12:Q12"/>
    <mergeCell ref="H20:Q20"/>
    <mergeCell ref="I9:Q9"/>
    <mergeCell ref="K14:Q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B22" sqref="A22:IV48"/>
    </sheetView>
  </sheetViews>
  <sheetFormatPr defaultColWidth="9.140625" defaultRowHeight="15"/>
  <cols>
    <col min="1" max="1" width="14.421875" style="0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2.7109375" style="0" bestFit="1" customWidth="1"/>
    <col min="6" max="6" width="18.7109375" style="0" bestFit="1" customWidth="1"/>
    <col min="7" max="7" width="12.710937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254</v>
      </c>
      <c r="M3" s="3" t="s">
        <v>26</v>
      </c>
      <c r="N3" s="8">
        <v>420</v>
      </c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396</v>
      </c>
      <c r="E4" s="7">
        <f>((D4-K3)*N5)/(N3-K3)</f>
        <v>15.397590361445783</v>
      </c>
      <c r="F4" s="11">
        <v>6</v>
      </c>
      <c r="G4" s="7">
        <f>SUM(E4,F4)</f>
        <v>21.397590361445783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297</v>
      </c>
      <c r="E5" s="7">
        <f>((D5-K3)*N5)/(N3-K3)</f>
        <v>4.662650602409639</v>
      </c>
      <c r="F5" s="11">
        <v>9</v>
      </c>
      <c r="G5" s="7">
        <f aca="true" t="shared" si="0" ref="G5:G16">SUM(E5,F5)</f>
        <v>13.662650602409638</v>
      </c>
      <c r="H5" s="1"/>
      <c r="M5" s="5" t="s">
        <v>16</v>
      </c>
      <c r="N5" s="9">
        <v>18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268</v>
      </c>
      <c r="E6" s="7">
        <f>((D6-K3)*N5)/(N3-K3)</f>
        <v>1.5180722891566265</v>
      </c>
      <c r="F6" s="11">
        <v>18</v>
      </c>
      <c r="G6" s="7">
        <f t="shared" si="0"/>
        <v>19.518072289156628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-27.433734939759034</v>
      </c>
      <c r="F7" s="11"/>
      <c r="G7" s="7">
        <f t="shared" si="0"/>
        <v>-27.433734939759034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270</v>
      </c>
      <c r="E8" s="7">
        <f>((D8-K3)*N5)/(N3-K3)</f>
        <v>1.7349397590361446</v>
      </c>
      <c r="F8" s="11">
        <v>9</v>
      </c>
      <c r="G8" s="7">
        <f>SUM(E8,F8)</f>
        <v>10.734939759036145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-27.433734939759034</v>
      </c>
      <c r="F9" s="11"/>
      <c r="G9" s="7">
        <f t="shared" si="0"/>
        <v>-27.433734939759034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275</v>
      </c>
      <c r="E10" s="7">
        <f>((D10-K3)*N5)/(N3-K3)</f>
        <v>2.2771084337349397</v>
      </c>
      <c r="F10" s="11">
        <v>18</v>
      </c>
      <c r="G10" s="7">
        <f t="shared" si="0"/>
        <v>20.277108433734938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398</v>
      </c>
      <c r="E11" s="7">
        <f>((D11-K3)*N5)/(N3-K3)</f>
        <v>15.614457831325302</v>
      </c>
      <c r="F11" s="11">
        <v>12</v>
      </c>
      <c r="G11" s="7">
        <f t="shared" si="0"/>
        <v>27.614457831325304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-27.433734939759034</v>
      </c>
      <c r="F12" s="11"/>
      <c r="G12" s="7">
        <f t="shared" si="0"/>
        <v>-27.433734939759034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373</v>
      </c>
      <c r="E13" s="7">
        <f>((D13-K3)*N5)/(N3-K3)</f>
        <v>12.903614457831326</v>
      </c>
      <c r="F13" s="11">
        <v>9</v>
      </c>
      <c r="G13" s="7">
        <f t="shared" si="0"/>
        <v>21.903614457831324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-27.433734939759034</v>
      </c>
      <c r="F14" s="11"/>
      <c r="G14" s="7">
        <f t="shared" si="0"/>
        <v>-27.433734939759034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-27.433734939759034</v>
      </c>
      <c r="F15" s="11"/>
      <c r="G15" s="7">
        <f t="shared" si="0"/>
        <v>-27.433734939759034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254</v>
      </c>
      <c r="E16" s="7">
        <f>((D16-K3)*N5)/(N3-K3)</f>
        <v>0</v>
      </c>
      <c r="F16" s="11">
        <v>12</v>
      </c>
      <c r="G16" s="7">
        <f t="shared" si="0"/>
        <v>12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420</v>
      </c>
      <c r="E17" s="7">
        <f>((D17-K3)*N5)/(N3-K3)</f>
        <v>18</v>
      </c>
      <c r="F17" s="11">
        <v>0</v>
      </c>
      <c r="G17" s="7">
        <f>SUM(E17,F17)</f>
        <v>18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-27.433734939759034</v>
      </c>
      <c r="F18" s="11"/>
      <c r="G18" s="7">
        <f>SUM(E18,F18)</f>
        <v>-27.433734939759034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-27.433734939759034</v>
      </c>
      <c r="F19" s="11"/>
      <c r="G19" s="7">
        <f>SUM(E19,F19)</f>
        <v>-27.433734939759034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-27.433734939759034</v>
      </c>
      <c r="F20" s="11"/>
      <c r="G20" s="7">
        <f>SUM(E20,F20)</f>
        <v>-27.433734939759034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-27.433734939759034</v>
      </c>
      <c r="F21" s="11"/>
      <c r="G21" s="7">
        <f>SUM(E21,F21)</f>
        <v>-27.433734939759034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2" sqref="A22:IV45"/>
    </sheetView>
  </sheetViews>
  <sheetFormatPr defaultColWidth="9.140625" defaultRowHeight="15"/>
  <cols>
    <col min="1" max="1" width="3.00390625" style="0" bestFit="1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2.140625" style="0" bestFit="1" customWidth="1"/>
    <col min="6" max="6" width="18.7109375" style="0" bestFit="1" customWidth="1"/>
    <col min="7" max="7" width="7.14062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</v>
      </c>
      <c r="M3" s="3" t="s">
        <v>26</v>
      </c>
      <c r="N3" s="8"/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1</v>
      </c>
      <c r="E4" s="7">
        <f>((D4-K3)*N5)/(N3-K3)</f>
        <v>0</v>
      </c>
      <c r="F4" s="11"/>
      <c r="G4" s="7">
        <f>SUM(E4,F4)</f>
        <v>0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</v>
      </c>
      <c r="E5" s="7">
        <f>((D5-K3)*N5)/(N3-K3)</f>
        <v>0</v>
      </c>
      <c r="F5" s="11"/>
      <c r="G5" s="7">
        <f aca="true" t="shared" si="0" ref="G5:G16">SUM(E5,F5)</f>
        <v>0</v>
      </c>
      <c r="H5" s="1"/>
      <c r="M5" s="5" t="s">
        <v>16</v>
      </c>
      <c r="N5" s="9">
        <v>1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1</v>
      </c>
      <c r="E6" s="7">
        <f>((D6-K3)*N5)/(N3-K3)</f>
        <v>0</v>
      </c>
      <c r="F6" s="11"/>
      <c r="G6" s="7">
        <f t="shared" si="0"/>
        <v>0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0</v>
      </c>
      <c r="F7" s="11"/>
      <c r="G7" s="7">
        <f t="shared" si="0"/>
        <v>0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1</v>
      </c>
      <c r="E8" s="7">
        <f>((D8-K3)*N5)/(N3-K3)</f>
        <v>0</v>
      </c>
      <c r="F8" s="11"/>
      <c r="G8" s="7">
        <f>SUM(E8,F8)</f>
        <v>0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0</v>
      </c>
      <c r="F9" s="11"/>
      <c r="G9" s="7">
        <f t="shared" si="0"/>
        <v>0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1</v>
      </c>
      <c r="E10" s="7">
        <f>((D10-K3)*N5)/(N3-K3)</f>
        <v>0</v>
      </c>
      <c r="F10" s="11"/>
      <c r="G10" s="7">
        <f t="shared" si="0"/>
        <v>0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1</v>
      </c>
      <c r="E11" s="7">
        <f>((D11-K3)*N5)/(N3-K3)</f>
        <v>0</v>
      </c>
      <c r="F11" s="11"/>
      <c r="G11" s="7">
        <f t="shared" si="0"/>
        <v>0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0</v>
      </c>
      <c r="F12" s="11"/>
      <c r="G12" s="7">
        <f t="shared" si="0"/>
        <v>0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1</v>
      </c>
      <c r="E13" s="7">
        <f>((D13-K3)*N5)/(N3-K3)</f>
        <v>0</v>
      </c>
      <c r="F13" s="11"/>
      <c r="G13" s="7">
        <f t="shared" si="0"/>
        <v>0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0</v>
      </c>
      <c r="F14" s="11"/>
      <c r="G14" s="7">
        <f t="shared" si="0"/>
        <v>0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0</v>
      </c>
      <c r="F15" s="11"/>
      <c r="G15" s="7">
        <f t="shared" si="0"/>
        <v>0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1</v>
      </c>
      <c r="E16" s="7">
        <f>((D16-K3)*N5)/(N3-K3)</f>
        <v>0</v>
      </c>
      <c r="F16" s="11"/>
      <c r="G16" s="7">
        <f t="shared" si="0"/>
        <v>0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</v>
      </c>
      <c r="E17" s="7">
        <f>((D17-K3)*N5)/(N3-K3)</f>
        <v>0</v>
      </c>
      <c r="F17" s="11"/>
      <c r="G17" s="7">
        <f>SUM(E17,F17)</f>
        <v>0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0</v>
      </c>
      <c r="F18" s="11"/>
      <c r="G18" s="7">
        <f>SUM(E18,F18)</f>
        <v>0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0</v>
      </c>
      <c r="F19" s="11"/>
      <c r="G19" s="7">
        <f>SUM(E19,F19)</f>
        <v>0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0</v>
      </c>
      <c r="F20" s="11"/>
      <c r="G20" s="7">
        <f>SUM(E20,F20)</f>
        <v>0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0</v>
      </c>
      <c r="F21" s="11"/>
      <c r="G21" s="7">
        <f>SUM(E21,F21)</f>
        <v>0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.00390625" style="0" bestFit="1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2.140625" style="0" bestFit="1" customWidth="1"/>
    <col min="6" max="6" width="18.7109375" style="0" bestFit="1" customWidth="1"/>
    <col min="7" max="7" width="7.14062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</v>
      </c>
      <c r="M3" s="3" t="s">
        <v>26</v>
      </c>
      <c r="N3" s="8"/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1</v>
      </c>
      <c r="E4" s="7">
        <f>((D4-K3)*N5)/(N3-K3)</f>
        <v>0</v>
      </c>
      <c r="F4" s="11"/>
      <c r="G4" s="7">
        <f>SUM(E4,F4)</f>
        <v>0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</v>
      </c>
      <c r="E5" s="7">
        <f>((D5-K3)*N5)/(N3-K3)</f>
        <v>0</v>
      </c>
      <c r="F5" s="11"/>
      <c r="G5" s="7">
        <f aca="true" t="shared" si="0" ref="G5:G16">SUM(E5,F5)</f>
        <v>0</v>
      </c>
      <c r="H5" s="1"/>
      <c r="M5" s="5" t="s">
        <v>16</v>
      </c>
      <c r="N5" s="9">
        <v>1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1</v>
      </c>
      <c r="E6" s="7">
        <f>((D6-K3)*N5)/(N3-K3)</f>
        <v>0</v>
      </c>
      <c r="F6" s="11"/>
      <c r="G6" s="7">
        <f t="shared" si="0"/>
        <v>0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0</v>
      </c>
      <c r="F7" s="11"/>
      <c r="G7" s="7">
        <f t="shared" si="0"/>
        <v>0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1</v>
      </c>
      <c r="E8" s="7">
        <f>((D8-K3)*N5)/(N3-K3)</f>
        <v>0</v>
      </c>
      <c r="F8" s="11"/>
      <c r="G8" s="7">
        <f>SUM(E8,F8)</f>
        <v>0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0</v>
      </c>
      <c r="F9" s="11"/>
      <c r="G9" s="7">
        <f t="shared" si="0"/>
        <v>0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1</v>
      </c>
      <c r="E10" s="7">
        <f>((D10-K3)*N5)/(N3-K3)</f>
        <v>0</v>
      </c>
      <c r="F10" s="11"/>
      <c r="G10" s="7">
        <f t="shared" si="0"/>
        <v>0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1</v>
      </c>
      <c r="E11" s="7">
        <f>((D11-K3)*N5)/(N3-K3)</f>
        <v>0</v>
      </c>
      <c r="F11" s="11"/>
      <c r="G11" s="7">
        <f t="shared" si="0"/>
        <v>0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0</v>
      </c>
      <c r="F12" s="11"/>
      <c r="G12" s="7">
        <f t="shared" si="0"/>
        <v>0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1</v>
      </c>
      <c r="E13" s="7">
        <f>((D13-K3)*N5)/(N3-K3)</f>
        <v>0</v>
      </c>
      <c r="F13" s="11"/>
      <c r="G13" s="7">
        <f t="shared" si="0"/>
        <v>0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0</v>
      </c>
      <c r="F14" s="11"/>
      <c r="G14" s="7">
        <f t="shared" si="0"/>
        <v>0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0</v>
      </c>
      <c r="F15" s="11"/>
      <c r="G15" s="7">
        <f t="shared" si="0"/>
        <v>0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1</v>
      </c>
      <c r="E16" s="7">
        <f>((D16-K3)*N5)/(N3-K3)</f>
        <v>0</v>
      </c>
      <c r="F16" s="11"/>
      <c r="G16" s="7">
        <f t="shared" si="0"/>
        <v>0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</v>
      </c>
      <c r="E17" s="7">
        <f>((D17-K3)*N5)/(N3-K3)</f>
        <v>0</v>
      </c>
      <c r="F17" s="11"/>
      <c r="G17" s="7">
        <f>SUM(E17,F17)</f>
        <v>0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0</v>
      </c>
      <c r="F18" s="11"/>
      <c r="G18" s="7">
        <f>SUM(E18,F18)</f>
        <v>0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0</v>
      </c>
      <c r="F19" s="11"/>
      <c r="G19" s="7">
        <f>SUM(E19,F19)</f>
        <v>0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0</v>
      </c>
      <c r="F20" s="11"/>
      <c r="G20" s="7">
        <f>SUM(E20,F20)</f>
        <v>0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0</v>
      </c>
      <c r="F21" s="11"/>
      <c r="G21" s="7">
        <f>SUM(E21,F21)</f>
        <v>0</v>
      </c>
      <c r="H21" s="1"/>
    </row>
    <row r="22" spans="4:7" ht="15">
      <c r="D22" s="4"/>
      <c r="E22" s="4"/>
      <c r="F22" s="4"/>
      <c r="G22" s="4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2" sqref="A22:IV44"/>
    </sheetView>
  </sheetViews>
  <sheetFormatPr defaultColWidth="9.140625" defaultRowHeight="15"/>
  <cols>
    <col min="1" max="1" width="3.00390625" style="0" bestFit="1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2.140625" style="0" bestFit="1" customWidth="1"/>
    <col min="6" max="6" width="18.7109375" style="0" bestFit="1" customWidth="1"/>
    <col min="7" max="7" width="7.14062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</v>
      </c>
      <c r="M3" s="3" t="s">
        <v>26</v>
      </c>
      <c r="N3" s="8"/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1</v>
      </c>
      <c r="E4" s="7">
        <f>((D4-K3)*N5)/(N3-K3)</f>
        <v>0</v>
      </c>
      <c r="F4" s="11"/>
      <c r="G4" s="7">
        <f>SUM(E4,F4)</f>
        <v>0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</v>
      </c>
      <c r="E5" s="7">
        <f>((D5-K3)*N5)/(N3-K3)</f>
        <v>0</v>
      </c>
      <c r="F5" s="11"/>
      <c r="G5" s="7">
        <f aca="true" t="shared" si="0" ref="G5:G16">SUM(E5,F5)</f>
        <v>0</v>
      </c>
      <c r="H5" s="1"/>
      <c r="M5" s="5" t="s">
        <v>16</v>
      </c>
      <c r="N5" s="9">
        <v>1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1</v>
      </c>
      <c r="E6" s="7">
        <f>((D6-K3)*N5)/(N3-K3)</f>
        <v>0</v>
      </c>
      <c r="F6" s="11"/>
      <c r="G6" s="7">
        <f t="shared" si="0"/>
        <v>0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0</v>
      </c>
      <c r="F7" s="11"/>
      <c r="G7" s="7">
        <f t="shared" si="0"/>
        <v>0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1</v>
      </c>
      <c r="E8" s="7">
        <f>((D8-K3)*N5)/(N3-K3)</f>
        <v>0</v>
      </c>
      <c r="F8" s="11"/>
      <c r="G8" s="7">
        <f>SUM(E8,F8)</f>
        <v>0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0</v>
      </c>
      <c r="F9" s="11"/>
      <c r="G9" s="7">
        <f t="shared" si="0"/>
        <v>0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1</v>
      </c>
      <c r="E10" s="7">
        <f>((D10-K3)*N5)/(N3-K3)</f>
        <v>0</v>
      </c>
      <c r="F10" s="11"/>
      <c r="G10" s="7">
        <f t="shared" si="0"/>
        <v>0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1</v>
      </c>
      <c r="E11" s="7">
        <f>((D11-K3)*N5)/(N3-K3)</f>
        <v>0</v>
      </c>
      <c r="F11" s="11"/>
      <c r="G11" s="7">
        <f t="shared" si="0"/>
        <v>0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0</v>
      </c>
      <c r="F12" s="11"/>
      <c r="G12" s="7">
        <f t="shared" si="0"/>
        <v>0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1</v>
      </c>
      <c r="E13" s="7">
        <f>((D13-K3)*N5)/(N3-K3)</f>
        <v>0</v>
      </c>
      <c r="F13" s="11"/>
      <c r="G13" s="7">
        <f t="shared" si="0"/>
        <v>0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0</v>
      </c>
      <c r="F14" s="11"/>
      <c r="G14" s="7">
        <f t="shared" si="0"/>
        <v>0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0</v>
      </c>
      <c r="F15" s="11"/>
      <c r="G15" s="7">
        <f t="shared" si="0"/>
        <v>0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1</v>
      </c>
      <c r="E16" s="7">
        <f>((D16-K3)*N5)/(N3-K3)</f>
        <v>0</v>
      </c>
      <c r="F16" s="11"/>
      <c r="G16" s="7">
        <f t="shared" si="0"/>
        <v>0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</v>
      </c>
      <c r="E17" s="7">
        <f>((D17-K3)*N5)/(N3-K3)</f>
        <v>0</v>
      </c>
      <c r="F17" s="11"/>
      <c r="G17" s="7">
        <f>SUM(E17,F17)</f>
        <v>0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0</v>
      </c>
      <c r="F18" s="11"/>
      <c r="G18" s="7">
        <f>SUM(E18,F18)</f>
        <v>0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0</v>
      </c>
      <c r="F19" s="11"/>
      <c r="G19" s="7">
        <f>SUM(E19,F19)</f>
        <v>0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0</v>
      </c>
      <c r="F20" s="11"/>
      <c r="G20" s="7">
        <f>SUM(E20,F20)</f>
        <v>0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0</v>
      </c>
      <c r="F21" s="11"/>
      <c r="G21" s="7">
        <f>SUM(E21,F21)</f>
        <v>0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B22" sqref="A22:IV45"/>
    </sheetView>
  </sheetViews>
  <sheetFormatPr defaultColWidth="9.140625" defaultRowHeight="15"/>
  <cols>
    <col min="1" max="1" width="14.421875" style="0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2.140625" style="0" bestFit="1" customWidth="1"/>
    <col min="6" max="6" width="18.7109375" style="0" bestFit="1" customWidth="1"/>
    <col min="7" max="7" width="7.14062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8</v>
      </c>
      <c r="M3" s="3" t="s">
        <v>26</v>
      </c>
      <c r="N3" s="8">
        <v>12</v>
      </c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8</v>
      </c>
      <c r="E4" s="7">
        <f>((D4-K3)*N5)/(N3-K3)</f>
        <v>0</v>
      </c>
      <c r="F4" s="11"/>
      <c r="G4" s="7">
        <f>SUM(E4,F4)</f>
        <v>0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12</v>
      </c>
      <c r="E5" s="7">
        <f>((D5-K3)*N5)/(N3-K3)</f>
        <v>48</v>
      </c>
      <c r="F5" s="11"/>
      <c r="G5" s="7">
        <f aca="true" t="shared" si="0" ref="G5:G16">SUM(E5,F5)</f>
        <v>48</v>
      </c>
      <c r="H5" s="1"/>
      <c r="M5" s="5" t="s">
        <v>16</v>
      </c>
      <c r="N5" s="9">
        <v>48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8</v>
      </c>
      <c r="E6" s="7">
        <f>((D6-K3)*N5)/(N3-K3)</f>
        <v>0</v>
      </c>
      <c r="F6" s="11"/>
      <c r="G6" s="7">
        <f t="shared" si="0"/>
        <v>0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-84</v>
      </c>
      <c r="F7" s="11"/>
      <c r="G7" s="7">
        <f t="shared" si="0"/>
        <v>-84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8</v>
      </c>
      <c r="E8" s="7">
        <f>((D8-K3)*N5)/(N3-K3)</f>
        <v>0</v>
      </c>
      <c r="F8" s="11"/>
      <c r="G8" s="7">
        <f>SUM(E8,F8)</f>
        <v>0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-84</v>
      </c>
      <c r="F9" s="11"/>
      <c r="G9" s="7">
        <f t="shared" si="0"/>
        <v>-84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9</v>
      </c>
      <c r="E10" s="7">
        <f>((D10-K3)*N5)/(N3-K3)</f>
        <v>12</v>
      </c>
      <c r="F10" s="11"/>
      <c r="G10" s="7">
        <f t="shared" si="0"/>
        <v>12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11</v>
      </c>
      <c r="E11" s="7">
        <f>((D11-K3)*N5)/(N3-K3)</f>
        <v>36</v>
      </c>
      <c r="F11" s="11"/>
      <c r="G11" s="7">
        <f t="shared" si="0"/>
        <v>36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-84</v>
      </c>
      <c r="F12" s="11"/>
      <c r="G12" s="7">
        <f t="shared" si="0"/>
        <v>-84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8</v>
      </c>
      <c r="E13" s="7">
        <f>((D13-K3)*N5)/(N3-K3)</f>
        <v>0</v>
      </c>
      <c r="F13" s="11"/>
      <c r="G13" s="7">
        <f t="shared" si="0"/>
        <v>0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-84</v>
      </c>
      <c r="F14" s="11"/>
      <c r="G14" s="7">
        <f t="shared" si="0"/>
        <v>-84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-84</v>
      </c>
      <c r="F15" s="11"/>
      <c r="G15" s="7">
        <f t="shared" si="0"/>
        <v>-84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11</v>
      </c>
      <c r="E16" s="7">
        <f>((D16-K3)*N5)/(N3-K3)</f>
        <v>36</v>
      </c>
      <c r="F16" s="11"/>
      <c r="G16" s="7">
        <f t="shared" si="0"/>
        <v>36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11</v>
      </c>
      <c r="E17" s="7">
        <f>((D17-K3)*N5)/(N3-K3)</f>
        <v>36</v>
      </c>
      <c r="F17" s="11"/>
      <c r="G17" s="7">
        <f>SUM(E17,F17)</f>
        <v>36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-84</v>
      </c>
      <c r="F18" s="11"/>
      <c r="G18" s="7">
        <f>SUM(E18,F18)</f>
        <v>-84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-84</v>
      </c>
      <c r="F19" s="11"/>
      <c r="G19" s="7">
        <f>SUM(E19,F19)</f>
        <v>-84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-84</v>
      </c>
      <c r="F20" s="11"/>
      <c r="G20" s="7">
        <f>SUM(E20,F20)</f>
        <v>-84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-84</v>
      </c>
      <c r="F21" s="11"/>
      <c r="G21" s="7">
        <f>SUM(E21,F21)</f>
        <v>-84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A22" sqref="A22:IV44"/>
    </sheetView>
  </sheetViews>
  <sheetFormatPr defaultColWidth="9.140625" defaultRowHeight="15"/>
  <cols>
    <col min="1" max="1" width="3.00390625" style="0" bestFit="1" customWidth="1"/>
    <col min="2" max="2" width="13.140625" style="4" bestFit="1" customWidth="1"/>
    <col min="3" max="3" width="18.00390625" style="0" bestFit="1" customWidth="1"/>
    <col min="4" max="4" width="4.57421875" style="4" bestFit="1" customWidth="1"/>
    <col min="5" max="5" width="12.140625" style="4" bestFit="1" customWidth="1"/>
    <col min="6" max="6" width="18.7109375" style="4" bestFit="1" customWidth="1"/>
    <col min="7" max="7" width="7.140625" style="4" bestFit="1" customWidth="1"/>
    <col min="8" max="8" width="5.8515625" style="0" bestFit="1" customWidth="1"/>
    <col min="10" max="10" width="17.421875" style="0" customWidth="1"/>
    <col min="11" max="11" width="15.28125" style="0" customWidth="1"/>
    <col min="13" max="13" width="22.421875" style="0" customWidth="1"/>
    <col min="14" max="14" width="14.421875" style="0" customWidth="1"/>
  </cols>
  <sheetData>
    <row r="2" ht="15.75" thickBot="1"/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</v>
      </c>
      <c r="M3" s="3" t="s">
        <v>26</v>
      </c>
      <c r="N3" s="8"/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1</v>
      </c>
      <c r="E4" s="7">
        <f>((D4-K3)*N5)/(N3-K3)</f>
        <v>0</v>
      </c>
      <c r="F4" s="11">
        <v>40</v>
      </c>
      <c r="G4" s="7">
        <f>SUM(E4,F4)</f>
        <v>40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</v>
      </c>
      <c r="E5" s="7">
        <f>((D5-K3)*N5)/(N3-K3)</f>
        <v>0</v>
      </c>
      <c r="F5" s="11">
        <v>36</v>
      </c>
      <c r="G5" s="7">
        <f aca="true" t="shared" si="0" ref="G5:G16">SUM(E5,F5)</f>
        <v>36</v>
      </c>
      <c r="H5" s="1"/>
      <c r="M5" s="5" t="s">
        <v>16</v>
      </c>
      <c r="N5" s="9">
        <v>1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1</v>
      </c>
      <c r="E6" s="7">
        <f>((D6-K3)*N5)/(N3-K3)</f>
        <v>0</v>
      </c>
      <c r="F6" s="11">
        <v>34</v>
      </c>
      <c r="G6" s="7">
        <f t="shared" si="0"/>
        <v>34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0</v>
      </c>
      <c r="F7" s="11"/>
      <c r="G7" s="7">
        <f t="shared" si="0"/>
        <v>0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1</v>
      </c>
      <c r="E8" s="7">
        <f>((D8-K3)*N5)/(N3-K3)</f>
        <v>0</v>
      </c>
      <c r="F8" s="11">
        <v>36</v>
      </c>
      <c r="G8" s="7">
        <f>SUM(E8,F8)</f>
        <v>36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0</v>
      </c>
      <c r="F9" s="11"/>
      <c r="G9" s="7">
        <f t="shared" si="0"/>
        <v>0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1</v>
      </c>
      <c r="E10" s="7">
        <f>((D10-K3)*N5)/(N3-K3)</f>
        <v>0</v>
      </c>
      <c r="F10" s="11">
        <v>36</v>
      </c>
      <c r="G10" s="7">
        <f t="shared" si="0"/>
        <v>36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1</v>
      </c>
      <c r="E11" s="7">
        <f>((D11-K3)*N5)/(N3-K3)</f>
        <v>0</v>
      </c>
      <c r="F11" s="11">
        <v>38</v>
      </c>
      <c r="G11" s="7">
        <f t="shared" si="0"/>
        <v>38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0</v>
      </c>
      <c r="F12" s="11"/>
      <c r="G12" s="7">
        <f t="shared" si="0"/>
        <v>0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1</v>
      </c>
      <c r="E13" s="7">
        <f>((D13-K3)*N5)/(N3-K3)</f>
        <v>0</v>
      </c>
      <c r="F13" s="11">
        <v>40</v>
      </c>
      <c r="G13" s="7">
        <f t="shared" si="0"/>
        <v>40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0</v>
      </c>
      <c r="F14" s="11"/>
      <c r="G14" s="7">
        <f t="shared" si="0"/>
        <v>0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0</v>
      </c>
      <c r="F15" s="11"/>
      <c r="G15" s="7">
        <f t="shared" si="0"/>
        <v>0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1</v>
      </c>
      <c r="E16" s="7">
        <f>((D16-K3)*N5)/(N3-K3)</f>
        <v>0</v>
      </c>
      <c r="F16" s="11">
        <v>43</v>
      </c>
      <c r="G16" s="7">
        <f t="shared" si="0"/>
        <v>43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</v>
      </c>
      <c r="E17" s="7">
        <f>((D17-K3)*N5)/(N3-K3)</f>
        <v>0</v>
      </c>
      <c r="F17" s="11">
        <v>40</v>
      </c>
      <c r="G17" s="7">
        <f>SUM(E17,F17)</f>
        <v>40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0</v>
      </c>
      <c r="F18" s="11"/>
      <c r="G18" s="7">
        <f>SUM(E18,F18)</f>
        <v>0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0</v>
      </c>
      <c r="F19" s="11"/>
      <c r="G19" s="7">
        <f>SUM(E19,F19)</f>
        <v>0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0</v>
      </c>
      <c r="F20" s="11"/>
      <c r="G20" s="7">
        <f>SUM(E20,F20)</f>
        <v>0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0</v>
      </c>
      <c r="F21" s="11"/>
      <c r="G21" s="7">
        <f>SUM(E21,F21)</f>
        <v>0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A22" sqref="A22:IV44"/>
    </sheetView>
  </sheetViews>
  <sheetFormatPr defaultColWidth="9.140625" defaultRowHeight="15"/>
  <cols>
    <col min="1" max="1" width="3.00390625" style="0" bestFit="1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2.140625" style="0" bestFit="1" customWidth="1"/>
    <col min="6" max="6" width="18.7109375" style="0" bestFit="1" customWidth="1"/>
    <col min="7" max="7" width="7.140625" style="0" bestFit="1" customWidth="1"/>
    <col min="8" max="8" width="5.8515625" style="0" bestFit="1" customWidth="1"/>
    <col min="10" max="10" width="18.7109375" style="0" customWidth="1"/>
    <col min="11" max="11" width="18.421875" style="0" customWidth="1"/>
    <col min="13" max="13" width="20.421875" style="0" customWidth="1"/>
    <col min="14" max="14" width="16.140625" style="0" customWidth="1"/>
  </cols>
  <sheetData>
    <row r="2" ht="15.75" thickBot="1"/>
    <row r="3" spans="1:14" ht="31.5" thickBot="1" thickTop="1">
      <c r="A3" s="1"/>
      <c r="B3" s="10" t="s">
        <v>0</v>
      </c>
      <c r="C3" s="2" t="s">
        <v>1</v>
      </c>
      <c r="D3" s="2" t="s">
        <v>22</v>
      </c>
      <c r="E3" s="1" t="s">
        <v>20</v>
      </c>
      <c r="F3" s="1" t="s">
        <v>19</v>
      </c>
      <c r="G3" s="1" t="s">
        <v>18</v>
      </c>
      <c r="H3" s="1" t="s">
        <v>2</v>
      </c>
      <c r="J3" s="3" t="s">
        <v>25</v>
      </c>
      <c r="K3" s="8">
        <v>1</v>
      </c>
      <c r="M3" s="3" t="s">
        <v>26</v>
      </c>
      <c r="N3" s="8"/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6">
        <v>1</v>
      </c>
      <c r="E4" s="1">
        <f>((D4-K3)*N5)/(N3-K3)</f>
        <v>0</v>
      </c>
      <c r="F4" s="6">
        <v>6</v>
      </c>
      <c r="G4" s="1">
        <f>SUM(E4,F4)</f>
        <v>6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6">
        <v>1</v>
      </c>
      <c r="E5" s="1">
        <f>((D5-K3)*N5)/(N3-K3)</f>
        <v>0</v>
      </c>
      <c r="F5" s="6">
        <v>30</v>
      </c>
      <c r="G5" s="1">
        <f aca="true" t="shared" si="0" ref="G5:G16">SUM(E5,F5)</f>
        <v>30</v>
      </c>
      <c r="H5" s="1"/>
      <c r="M5" s="5" t="s">
        <v>16</v>
      </c>
      <c r="N5" s="9">
        <v>1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6">
        <v>1</v>
      </c>
      <c r="E6" s="1">
        <f>((D6-K3)*N5)/(N3-K3)</f>
        <v>0</v>
      </c>
      <c r="F6" s="6">
        <v>0</v>
      </c>
      <c r="G6" s="1">
        <f t="shared" si="0"/>
        <v>0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6">
        <v>1</v>
      </c>
      <c r="E7" s="1">
        <f>((D7-K3)*N5)/(N3-K3)</f>
        <v>0</v>
      </c>
      <c r="F7" s="6"/>
      <c r="G7" s="1">
        <f t="shared" si="0"/>
        <v>0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6">
        <v>1</v>
      </c>
      <c r="E8" s="1">
        <f>((D8-K3)*N5)/(N3-K3)</f>
        <v>0</v>
      </c>
      <c r="F8" s="6">
        <v>48</v>
      </c>
      <c r="G8" s="1">
        <f>SUM(E8,F8)</f>
        <v>48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6">
        <v>1</v>
      </c>
      <c r="E9" s="1">
        <f>((D9-K3)*N5)/(N3-K3)</f>
        <v>0</v>
      </c>
      <c r="F9" s="6"/>
      <c r="G9" s="1">
        <f t="shared" si="0"/>
        <v>0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6">
        <v>1</v>
      </c>
      <c r="E10" s="1">
        <f>((D10-K3)*N5)/(N3-K3)</f>
        <v>0</v>
      </c>
      <c r="F10" s="6">
        <v>0</v>
      </c>
      <c r="G10" s="1">
        <f t="shared" si="0"/>
        <v>0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6">
        <v>1</v>
      </c>
      <c r="E11" s="1">
        <f>((D11-K3)*N5)/(N3-K3)</f>
        <v>0</v>
      </c>
      <c r="F11" s="6">
        <v>0</v>
      </c>
      <c r="G11" s="1">
        <f t="shared" si="0"/>
        <v>0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6">
        <v>1</v>
      </c>
      <c r="E12" s="1">
        <f>((D12-K3)*N5)/(N3-K3)</f>
        <v>0</v>
      </c>
      <c r="F12" s="6"/>
      <c r="G12" s="1">
        <f t="shared" si="0"/>
        <v>0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6">
        <v>1</v>
      </c>
      <c r="E13" s="1">
        <f>((D13-K3)*N5)/(N3-K3)</f>
        <v>0</v>
      </c>
      <c r="F13" s="6">
        <v>27</v>
      </c>
      <c r="G13" s="1">
        <f t="shared" si="0"/>
        <v>27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6">
        <v>1</v>
      </c>
      <c r="E14" s="1">
        <f>((D14-K3)*N5)/(N3-K3)</f>
        <v>0</v>
      </c>
      <c r="F14" s="6"/>
      <c r="G14" s="1">
        <f t="shared" si="0"/>
        <v>0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6">
        <v>1</v>
      </c>
      <c r="E15" s="1">
        <f>((D15-K3)*N5)/(N3-K3)</f>
        <v>0</v>
      </c>
      <c r="F15" s="6"/>
      <c r="G15" s="1">
        <f t="shared" si="0"/>
        <v>0</v>
      </c>
      <c r="H15" s="1"/>
    </row>
    <row r="16" spans="1:8" ht="14.25" customHeight="1">
      <c r="A16" s="1">
        <v>13</v>
      </c>
      <c r="B16" s="7">
        <f>TOTAL!A16</f>
        <v>13</v>
      </c>
      <c r="C16" s="1" t="str">
        <f>TOTAL!B16</f>
        <v>Võrumaa</v>
      </c>
      <c r="D16" s="6">
        <v>1</v>
      </c>
      <c r="E16" s="1">
        <f>((D16-K3)*N5)/(N3-K3)</f>
        <v>0</v>
      </c>
      <c r="F16" s="6">
        <v>39</v>
      </c>
      <c r="G16" s="1">
        <f t="shared" si="0"/>
        <v>39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6">
        <v>1</v>
      </c>
      <c r="E17" s="1">
        <f>((D17-K3)*N5)/(N3-K3)</f>
        <v>0</v>
      </c>
      <c r="F17" s="6">
        <v>6</v>
      </c>
      <c r="G17" s="1">
        <f>SUM(E17,F17)</f>
        <v>6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6">
        <v>1</v>
      </c>
      <c r="E18" s="1">
        <f>((D18-K3)*N5)/(N3-K3)</f>
        <v>0</v>
      </c>
      <c r="F18" s="6"/>
      <c r="G18" s="1">
        <f>SUM(E18,F18)</f>
        <v>0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6">
        <v>1</v>
      </c>
      <c r="E19" s="1">
        <f>((D19-K3)*N5)/(N3-K3)</f>
        <v>0</v>
      </c>
      <c r="F19" s="6"/>
      <c r="G19" s="1">
        <f>SUM(E19,F19)</f>
        <v>0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6">
        <v>1</v>
      </c>
      <c r="E20" s="1">
        <f>((D20-K3)*N5)/(N3-K3)</f>
        <v>0</v>
      </c>
      <c r="F20" s="6"/>
      <c r="G20" s="1">
        <f>SUM(E20,F20)</f>
        <v>0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6">
        <v>1</v>
      </c>
      <c r="E21" s="1">
        <f>((D21-K3)*N5)/(N3-K3)</f>
        <v>0</v>
      </c>
      <c r="F21" s="6"/>
      <c r="G21" s="1">
        <f>SUM(E21,F21)</f>
        <v>0</v>
      </c>
      <c r="H21" s="1"/>
    </row>
  </sheetData>
  <sheetProtection/>
  <mergeCells count="3">
    <mergeCell ref="J8:K8"/>
    <mergeCell ref="J9:K9"/>
    <mergeCell ref="M8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.00390625" style="0" bestFit="1" customWidth="1"/>
    <col min="2" max="2" width="9.8515625" style="0" bestFit="1" customWidth="1"/>
    <col min="3" max="3" width="15.00390625" style="0" bestFit="1" customWidth="1"/>
    <col min="4" max="4" width="14.8515625" style="0" bestFit="1" customWidth="1"/>
    <col min="5" max="5" width="18.8515625" style="0" bestFit="1" customWidth="1"/>
    <col min="6" max="6" width="10.00390625" style="0" bestFit="1" customWidth="1"/>
    <col min="7" max="7" width="14.8515625" style="0" bestFit="1" customWidth="1"/>
    <col min="8" max="8" width="15.00390625" style="0" bestFit="1" customWidth="1"/>
    <col min="9" max="9" width="5.00390625" style="0" bestFit="1" customWidth="1"/>
  </cols>
  <sheetData>
    <row r="1" spans="1:9" ht="15">
      <c r="A1" s="1"/>
      <c r="B1" s="1"/>
      <c r="C1" s="1" t="s">
        <v>60</v>
      </c>
      <c r="D1" s="1" t="s">
        <v>61</v>
      </c>
      <c r="E1" s="1" t="s">
        <v>62</v>
      </c>
      <c r="F1" s="1" t="s">
        <v>56</v>
      </c>
      <c r="G1" s="1" t="s">
        <v>63</v>
      </c>
      <c r="H1" s="17" t="s">
        <v>64</v>
      </c>
      <c r="I1" s="17" t="s">
        <v>59</v>
      </c>
    </row>
    <row r="2" spans="1:9" ht="15">
      <c r="A2" s="7">
        <v>1</v>
      </c>
      <c r="B2" s="6" t="s">
        <v>39</v>
      </c>
      <c r="C2" s="1"/>
      <c r="D2" s="1"/>
      <c r="E2" s="1"/>
      <c r="F2" s="1"/>
      <c r="G2" s="1"/>
      <c r="H2" s="1"/>
      <c r="I2" s="1"/>
    </row>
    <row r="3" spans="1:9" ht="15">
      <c r="A3" s="7">
        <v>2</v>
      </c>
      <c r="B3" s="6" t="s">
        <v>38</v>
      </c>
      <c r="C3" s="1"/>
      <c r="D3" s="1"/>
      <c r="E3" s="1"/>
      <c r="F3" s="1"/>
      <c r="G3" s="1"/>
      <c r="H3" s="1"/>
      <c r="I3" s="1"/>
    </row>
    <row r="4" spans="1:9" ht="15">
      <c r="A4" s="7">
        <v>3</v>
      </c>
      <c r="B4" s="6" t="s">
        <v>40</v>
      </c>
      <c r="C4" s="1"/>
      <c r="D4" s="1"/>
      <c r="E4" s="1"/>
      <c r="F4" s="1"/>
      <c r="G4" s="1"/>
      <c r="H4" s="1"/>
      <c r="I4" s="1"/>
    </row>
    <row r="5" spans="1:9" ht="15">
      <c r="A5" s="7">
        <v>4</v>
      </c>
      <c r="B5" s="6" t="s">
        <v>41</v>
      </c>
      <c r="C5" s="1">
        <v>48</v>
      </c>
      <c r="D5" s="1"/>
      <c r="E5" s="15">
        <v>12</v>
      </c>
      <c r="F5" s="1"/>
      <c r="G5" s="1"/>
      <c r="H5" s="1"/>
      <c r="I5" s="1"/>
    </row>
    <row r="6" spans="1:9" ht="15">
      <c r="A6" s="7">
        <v>5</v>
      </c>
      <c r="B6" s="6" t="s">
        <v>42</v>
      </c>
      <c r="C6" s="1"/>
      <c r="D6" s="1"/>
      <c r="E6" s="1"/>
      <c r="F6" s="1"/>
      <c r="G6" s="1"/>
      <c r="H6" s="1"/>
      <c r="I6" s="1"/>
    </row>
    <row r="7" spans="1:9" ht="15">
      <c r="A7" s="7">
        <v>6</v>
      </c>
      <c r="B7" s="6" t="s">
        <v>43</v>
      </c>
      <c r="C7" s="1"/>
      <c r="D7" s="1"/>
      <c r="E7" s="1"/>
      <c r="F7" s="1">
        <v>90</v>
      </c>
      <c r="G7" s="1"/>
      <c r="H7" s="1"/>
      <c r="I7" s="1"/>
    </row>
    <row r="8" spans="1:9" ht="15">
      <c r="A8" s="7">
        <v>7</v>
      </c>
      <c r="B8" s="6" t="s">
        <v>44</v>
      </c>
      <c r="C8" s="1"/>
      <c r="D8" s="1"/>
      <c r="E8" s="1"/>
      <c r="F8" s="1"/>
      <c r="G8" s="1"/>
      <c r="H8" s="1"/>
      <c r="I8" s="1"/>
    </row>
    <row r="9" spans="1:9" ht="15">
      <c r="A9" s="7">
        <v>8</v>
      </c>
      <c r="B9" s="6" t="s">
        <v>45</v>
      </c>
      <c r="C9" s="1">
        <v>48</v>
      </c>
      <c r="D9" s="1"/>
      <c r="E9" s="1"/>
      <c r="F9" s="1"/>
      <c r="G9" s="1"/>
      <c r="H9" s="1"/>
      <c r="I9" s="1">
        <v>12</v>
      </c>
    </row>
    <row r="10" spans="1:9" ht="15">
      <c r="A10" s="7">
        <v>9</v>
      </c>
      <c r="B10" s="6" t="s">
        <v>46</v>
      </c>
      <c r="C10" s="1">
        <v>48</v>
      </c>
      <c r="D10" s="1"/>
      <c r="E10" s="15">
        <v>12</v>
      </c>
      <c r="F10" s="1"/>
      <c r="G10" s="1"/>
      <c r="H10" s="1"/>
      <c r="I10" s="1"/>
    </row>
    <row r="11" spans="1:9" ht="15">
      <c r="A11" s="7">
        <v>10</v>
      </c>
      <c r="B11" s="6" t="s">
        <v>47</v>
      </c>
      <c r="C11" s="1"/>
      <c r="D11" s="1"/>
      <c r="E11" s="15">
        <v>12</v>
      </c>
      <c r="F11" s="1"/>
      <c r="G11" s="1"/>
      <c r="H11" s="1"/>
      <c r="I11" s="1"/>
    </row>
    <row r="12" spans="1:9" ht="15">
      <c r="A12" s="7">
        <v>11</v>
      </c>
      <c r="B12" s="6" t="s">
        <v>48</v>
      </c>
      <c r="C12" s="1"/>
      <c r="D12" s="1"/>
      <c r="E12" s="15">
        <v>12</v>
      </c>
      <c r="F12" s="1"/>
      <c r="G12" s="1"/>
      <c r="H12" s="1"/>
      <c r="I12" s="1"/>
    </row>
    <row r="13" spans="1:9" ht="15">
      <c r="A13" s="7">
        <v>12</v>
      </c>
      <c r="B13" s="6" t="s">
        <v>49</v>
      </c>
      <c r="C13" s="1"/>
      <c r="D13" s="1">
        <v>48</v>
      </c>
      <c r="E13" s="1"/>
      <c r="F13" s="1"/>
      <c r="G13" s="1"/>
      <c r="H13" s="1"/>
      <c r="I13" s="1"/>
    </row>
    <row r="14" spans="1:9" ht="15">
      <c r="A14" s="7">
        <v>13</v>
      </c>
      <c r="B14" s="6" t="s">
        <v>50</v>
      </c>
      <c r="C14" s="1"/>
      <c r="D14" s="1"/>
      <c r="E14" s="1"/>
      <c r="F14" s="1">
        <v>90</v>
      </c>
      <c r="G14" s="1"/>
      <c r="H14" s="1"/>
      <c r="I14" s="1"/>
    </row>
    <row r="15" spans="1:9" ht="15">
      <c r="A15" s="7">
        <v>14</v>
      </c>
      <c r="B15" s="6" t="s">
        <v>53</v>
      </c>
      <c r="C15" s="1"/>
      <c r="D15" s="1"/>
      <c r="E15" s="1"/>
      <c r="F15" s="1"/>
      <c r="G15" s="1"/>
      <c r="H15" s="1"/>
      <c r="I15" s="1"/>
    </row>
    <row r="16" spans="1:9" ht="15">
      <c r="A16" s="7">
        <v>15</v>
      </c>
      <c r="B16" s="6" t="s">
        <v>51</v>
      </c>
      <c r="C16" s="1"/>
      <c r="D16" s="1"/>
      <c r="E16" s="15">
        <v>12</v>
      </c>
      <c r="F16" s="1"/>
      <c r="G16" s="1"/>
      <c r="H16" s="1">
        <v>48</v>
      </c>
      <c r="I16" s="1"/>
    </row>
    <row r="17" spans="1:9" ht="15">
      <c r="A17" s="7">
        <v>16</v>
      </c>
      <c r="B17" s="6" t="s">
        <v>52</v>
      </c>
      <c r="C17" s="1"/>
      <c r="D17" s="1"/>
      <c r="E17" s="15"/>
      <c r="F17" s="1">
        <v>90</v>
      </c>
      <c r="G17" s="1">
        <v>48</v>
      </c>
      <c r="H17" s="1"/>
      <c r="I17" s="1"/>
    </row>
    <row r="18" spans="1:9" ht="15">
      <c r="A18" s="7">
        <v>17</v>
      </c>
      <c r="B18" s="6" t="s">
        <v>54</v>
      </c>
      <c r="C18" s="1">
        <v>48</v>
      </c>
      <c r="D18" s="1"/>
      <c r="E18" s="1"/>
      <c r="F18" s="1">
        <v>90</v>
      </c>
      <c r="G18" s="1"/>
      <c r="H18" s="1"/>
      <c r="I18" s="1"/>
    </row>
    <row r="19" spans="1:9" ht="15">
      <c r="A19" s="7">
        <v>18</v>
      </c>
      <c r="B19" s="6" t="s">
        <v>55</v>
      </c>
      <c r="C19" s="1"/>
      <c r="D19" s="1"/>
      <c r="E19" s="1"/>
      <c r="F19" s="1"/>
      <c r="G19" s="1"/>
      <c r="H19" s="1"/>
      <c r="I1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.00390625" style="0" bestFit="1" customWidth="1"/>
    <col min="2" max="2" width="14.421875" style="4" customWidth="1"/>
    <col min="3" max="3" width="14.421875" style="12" customWidth="1"/>
    <col min="4" max="5" width="14.421875" style="0" customWidth="1"/>
    <col min="6" max="6" width="19.421875" style="0" customWidth="1"/>
    <col min="7" max="7" width="7.140625" style="0" bestFit="1" customWidth="1"/>
    <col min="8" max="8" width="5.8515625" style="0" bestFit="1" customWidth="1"/>
    <col min="9" max="9" width="19.28125" style="0" bestFit="1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13" t="s">
        <v>1</v>
      </c>
      <c r="D3" s="10" t="s">
        <v>29</v>
      </c>
      <c r="E3" s="7" t="s">
        <v>37</v>
      </c>
      <c r="F3" s="7" t="s">
        <v>32</v>
      </c>
      <c r="G3" s="7" t="s">
        <v>18</v>
      </c>
      <c r="H3" s="1" t="s">
        <v>2</v>
      </c>
      <c r="J3" s="3" t="s">
        <v>30</v>
      </c>
      <c r="K3" s="8">
        <v>22</v>
      </c>
      <c r="M3" s="3" t="s">
        <v>31</v>
      </c>
      <c r="N3" s="8">
        <v>0</v>
      </c>
    </row>
    <row r="4" spans="1:8" ht="16.5" thickBot="1" thickTop="1">
      <c r="A4" s="1">
        <v>1</v>
      </c>
      <c r="B4" s="7">
        <f>TOTAL!A4</f>
        <v>1</v>
      </c>
      <c r="C4" s="14" t="str">
        <f>TOTAL!B4</f>
        <v>Põlva 1</v>
      </c>
      <c r="D4" s="11">
        <v>12</v>
      </c>
      <c r="E4" s="7">
        <f>((D4-K3)*N5)/(N3-K3)</f>
        <v>10</v>
      </c>
      <c r="F4" s="11"/>
      <c r="G4" s="7">
        <f>E4</f>
        <v>10</v>
      </c>
      <c r="H4" s="1"/>
    </row>
    <row r="5" spans="1:14" ht="16.5" thickBot="1" thickTop="1">
      <c r="A5" s="1">
        <v>2</v>
      </c>
      <c r="B5" s="7">
        <f>TOTAL!A5</f>
        <v>2</v>
      </c>
      <c r="C5" s="14" t="str">
        <f>TOTAL!B5</f>
        <v>Jõgeva</v>
      </c>
      <c r="D5" s="11">
        <v>16</v>
      </c>
      <c r="E5" s="7">
        <f>((D5-K3)*N5)/(N3-K3)</f>
        <v>6</v>
      </c>
      <c r="F5" s="11"/>
      <c r="G5" s="7">
        <f aca="true" t="shared" si="0" ref="G5:G21">E5</f>
        <v>6</v>
      </c>
      <c r="H5" s="1"/>
      <c r="M5" s="5" t="s">
        <v>28</v>
      </c>
      <c r="N5" s="9">
        <v>22</v>
      </c>
    </row>
    <row r="6" spans="1:8" ht="15.75" thickTop="1">
      <c r="A6" s="1">
        <v>3</v>
      </c>
      <c r="B6" s="7">
        <f>TOTAL!A6</f>
        <v>3</v>
      </c>
      <c r="C6" s="14" t="str">
        <f>TOTAL!B6</f>
        <v>Rapla 1</v>
      </c>
      <c r="D6" s="11">
        <v>22</v>
      </c>
      <c r="E6" s="7">
        <f>((D6-K3)*N5)/(N3-K3)</f>
        <v>0</v>
      </c>
      <c r="F6" s="11"/>
      <c r="G6" s="7">
        <f t="shared" si="0"/>
        <v>0</v>
      </c>
      <c r="H6" s="1"/>
    </row>
    <row r="7" spans="1:8" ht="15">
      <c r="A7" s="1">
        <v>4</v>
      </c>
      <c r="B7" s="7">
        <f>TOTAL!A7</f>
        <v>4</v>
      </c>
      <c r="C7" s="14" t="str">
        <f>TOTAL!B7</f>
        <v>Sakala</v>
      </c>
      <c r="D7" s="11">
        <v>12</v>
      </c>
      <c r="E7" s="7">
        <f>((D7-K3)*N5)/(N3-K3)</f>
        <v>10</v>
      </c>
      <c r="F7" s="11"/>
      <c r="G7" s="7">
        <f t="shared" si="0"/>
        <v>10</v>
      </c>
      <c r="H7" s="1"/>
    </row>
    <row r="8" spans="1:14" ht="15.75" thickBot="1">
      <c r="A8" s="1">
        <v>5</v>
      </c>
      <c r="B8" s="7">
        <f>TOTAL!A8</f>
        <v>5</v>
      </c>
      <c r="C8" s="14" t="str">
        <f>TOTAL!B8</f>
        <v>Valga</v>
      </c>
      <c r="D8" s="11">
        <v>0</v>
      </c>
      <c r="E8" s="7">
        <f>((D8-K3)*N5)/(N3-K3)</f>
        <v>22</v>
      </c>
      <c r="F8" s="11"/>
      <c r="G8" s="7">
        <f t="shared" si="0"/>
        <v>22</v>
      </c>
      <c r="H8" s="1"/>
      <c r="I8" t="s">
        <v>33</v>
      </c>
      <c r="J8" s="48" t="s">
        <v>34</v>
      </c>
      <c r="K8" s="48"/>
      <c r="M8" s="49" t="s">
        <v>28</v>
      </c>
      <c r="N8" s="49"/>
    </row>
    <row r="9" spans="1:11" ht="15">
      <c r="A9" s="1">
        <v>6</v>
      </c>
      <c r="B9" s="7">
        <f>TOTAL!A9</f>
        <v>6</v>
      </c>
      <c r="C9" s="14" t="str">
        <f>TOTAL!B9</f>
        <v>Põlva 2</v>
      </c>
      <c r="D9" s="11">
        <v>18</v>
      </c>
      <c r="E9" s="7">
        <f>((D9-K3)*N5)/(N3-K3)</f>
        <v>4</v>
      </c>
      <c r="F9" s="11"/>
      <c r="G9" s="7">
        <f t="shared" si="0"/>
        <v>4</v>
      </c>
      <c r="H9" s="1"/>
      <c r="J9" s="50" t="s">
        <v>35</v>
      </c>
      <c r="K9" s="50"/>
    </row>
    <row r="10" spans="1:8" ht="15">
      <c r="A10" s="1">
        <v>7</v>
      </c>
      <c r="B10" s="7">
        <f>TOTAL!A10</f>
        <v>7</v>
      </c>
      <c r="C10" s="14" t="str">
        <f>TOTAL!B10</f>
        <v>Rapla 2</v>
      </c>
      <c r="D10" s="11">
        <v>20</v>
      </c>
      <c r="E10" s="7">
        <f>((D10-K3)*N5)/(N3-K3)</f>
        <v>2</v>
      </c>
      <c r="F10" s="11"/>
      <c r="G10" s="7">
        <f t="shared" si="0"/>
        <v>2</v>
      </c>
      <c r="H10" s="1"/>
    </row>
    <row r="11" spans="1:8" ht="15">
      <c r="A11" s="1">
        <v>8</v>
      </c>
      <c r="B11" s="7">
        <f>TOTAL!A11</f>
        <v>8</v>
      </c>
      <c r="C11" s="14" t="str">
        <f>TOTAL!B11</f>
        <v>Järva 2</v>
      </c>
      <c r="D11" s="11">
        <v>4</v>
      </c>
      <c r="E11" s="7">
        <f>((D11-K3)*N5)/(N3-K3)</f>
        <v>18</v>
      </c>
      <c r="F11" s="11"/>
      <c r="G11" s="7">
        <f t="shared" si="0"/>
        <v>18</v>
      </c>
      <c r="H11" s="1"/>
    </row>
    <row r="12" spans="1:8" ht="15">
      <c r="A12" s="1">
        <v>9</v>
      </c>
      <c r="B12" s="7">
        <f>TOTAL!A12</f>
        <v>9</v>
      </c>
      <c r="C12" s="14" t="str">
        <f>TOTAL!B12</f>
        <v>Harju</v>
      </c>
      <c r="D12" s="11">
        <v>14</v>
      </c>
      <c r="E12" s="7">
        <f>((D12-K3)*N5)/(N3-K3)</f>
        <v>8</v>
      </c>
      <c r="F12" s="11"/>
      <c r="G12" s="7">
        <f t="shared" si="0"/>
        <v>8</v>
      </c>
      <c r="H12" s="1"/>
    </row>
    <row r="13" spans="1:8" ht="15">
      <c r="A13" s="1">
        <v>10</v>
      </c>
      <c r="B13" s="7">
        <f>TOTAL!A13</f>
        <v>10</v>
      </c>
      <c r="C13" s="14" t="str">
        <f>TOTAL!B13</f>
        <v>Pärnumaa</v>
      </c>
      <c r="D13" s="11">
        <v>12</v>
      </c>
      <c r="E13" s="7">
        <f>((D13-K3)*N5)/(N3-K3)</f>
        <v>10</v>
      </c>
      <c r="F13" s="11"/>
      <c r="G13" s="7">
        <f t="shared" si="0"/>
        <v>10</v>
      </c>
      <c r="H13" s="1"/>
    </row>
    <row r="14" spans="1:8" ht="15">
      <c r="A14" s="1">
        <v>11</v>
      </c>
      <c r="B14" s="7">
        <f>TOTAL!A14</f>
        <v>11</v>
      </c>
      <c r="C14" s="14" t="str">
        <f>TOTAL!B14</f>
        <v>Saaremaa</v>
      </c>
      <c r="D14" s="11">
        <v>10</v>
      </c>
      <c r="E14" s="7">
        <f>((D14-K3)*N5)/(N3-K3)</f>
        <v>12</v>
      </c>
      <c r="F14" s="11"/>
      <c r="G14" s="7">
        <f t="shared" si="0"/>
        <v>12</v>
      </c>
      <c r="H14" s="1"/>
    </row>
    <row r="15" spans="1:8" ht="15">
      <c r="A15" s="1">
        <v>12</v>
      </c>
      <c r="B15" s="7">
        <f>TOTAL!A15</f>
        <v>12</v>
      </c>
      <c r="C15" s="14" t="str">
        <f>TOTAL!B15</f>
        <v>Tartu</v>
      </c>
      <c r="D15" s="11">
        <v>8</v>
      </c>
      <c r="E15" s="7">
        <f>((D15-K3)*N5)/(N3-K3)</f>
        <v>14</v>
      </c>
      <c r="F15" s="11"/>
      <c r="G15" s="7">
        <f t="shared" si="0"/>
        <v>14</v>
      </c>
      <c r="H15" s="1"/>
    </row>
    <row r="16" spans="1:8" ht="15">
      <c r="A16" s="1">
        <v>13</v>
      </c>
      <c r="B16" s="7">
        <f>TOTAL!A16</f>
        <v>13</v>
      </c>
      <c r="C16" s="14" t="str">
        <f>TOTAL!B16</f>
        <v>Võrumaa</v>
      </c>
      <c r="D16" s="11">
        <v>8</v>
      </c>
      <c r="E16" s="7">
        <f>((D16-K3)*N5)/(N3-K3)</f>
        <v>14</v>
      </c>
      <c r="F16" s="11"/>
      <c r="G16" s="7">
        <f t="shared" si="0"/>
        <v>14</v>
      </c>
      <c r="H16" s="1"/>
    </row>
    <row r="17" spans="1:8" ht="15">
      <c r="A17" s="1">
        <v>14</v>
      </c>
      <c r="B17" s="7">
        <f>TOTAL!A17</f>
        <v>14</v>
      </c>
      <c r="C17" s="14" t="str">
        <f>TOTAL!B17</f>
        <v>Viru 2</v>
      </c>
      <c r="D17" s="11">
        <v>8</v>
      </c>
      <c r="E17" s="7">
        <f>((D17-K3)*N5)/(N3-K3)</f>
        <v>14</v>
      </c>
      <c r="F17" s="11"/>
      <c r="G17" s="7">
        <f t="shared" si="0"/>
        <v>14</v>
      </c>
      <c r="H17" s="1"/>
    </row>
    <row r="18" spans="1:8" ht="15">
      <c r="A18" s="1">
        <v>15</v>
      </c>
      <c r="B18" s="7">
        <f>TOTAL!A18</f>
        <v>15</v>
      </c>
      <c r="C18" s="14" t="str">
        <f>TOTAL!B18</f>
        <v>Lääne</v>
      </c>
      <c r="D18" s="11">
        <v>10</v>
      </c>
      <c r="E18" s="7">
        <f>((D18-K3)*N5)/(N3-K3)</f>
        <v>12</v>
      </c>
      <c r="F18" s="11"/>
      <c r="G18" s="7">
        <f t="shared" si="0"/>
        <v>12</v>
      </c>
      <c r="H18" s="1"/>
    </row>
    <row r="19" spans="1:8" ht="15">
      <c r="A19" s="1">
        <v>16</v>
      </c>
      <c r="B19" s="7">
        <f>TOTAL!A19</f>
        <v>16</v>
      </c>
      <c r="C19" s="14" t="str">
        <f>TOTAL!B19</f>
        <v>Viru 1</v>
      </c>
      <c r="D19" s="11">
        <v>14</v>
      </c>
      <c r="E19" s="7">
        <f>((D19-K3)*N5)/(N3-K3)</f>
        <v>8</v>
      </c>
      <c r="F19" s="11"/>
      <c r="G19" s="7">
        <f t="shared" si="0"/>
        <v>8</v>
      </c>
      <c r="H19" s="1"/>
    </row>
    <row r="20" spans="1:8" ht="15">
      <c r="A20" s="1">
        <v>17</v>
      </c>
      <c r="B20" s="7">
        <v>17</v>
      </c>
      <c r="C20" s="14" t="str">
        <f>TOTAL!B20</f>
        <v>Alutaguse</v>
      </c>
      <c r="D20" s="11">
        <v>10</v>
      </c>
      <c r="E20" s="7">
        <f>((D20-K3)*N5)/(N3-K3)</f>
        <v>12</v>
      </c>
      <c r="F20" s="11"/>
      <c r="G20" s="7">
        <f t="shared" si="0"/>
        <v>12</v>
      </c>
      <c r="H20" s="1"/>
    </row>
    <row r="21" spans="1:8" ht="15">
      <c r="A21" s="1">
        <v>18</v>
      </c>
      <c r="B21" s="7">
        <f>TOTAL!A21</f>
        <v>18</v>
      </c>
      <c r="C21" s="14" t="str">
        <f>TOTAL!B21</f>
        <v>Järva 1</v>
      </c>
      <c r="D21" s="11">
        <v>20</v>
      </c>
      <c r="E21" s="7">
        <f>((D21-K3)*N5)/(N3-K3)</f>
        <v>2</v>
      </c>
      <c r="F21" s="11"/>
      <c r="G21" s="7">
        <f t="shared" si="0"/>
        <v>2</v>
      </c>
      <c r="H21" s="1"/>
    </row>
    <row r="22" spans="2:3" ht="15">
      <c r="B22"/>
      <c r="C22"/>
    </row>
    <row r="23" spans="2:3" ht="15">
      <c r="B23"/>
      <c r="C23"/>
    </row>
    <row r="24" spans="2:3" ht="15">
      <c r="B24"/>
      <c r="C24"/>
    </row>
    <row r="25" spans="2:3" ht="15">
      <c r="B25"/>
      <c r="C25"/>
    </row>
    <row r="26" spans="2:3" ht="15">
      <c r="B26"/>
      <c r="C26"/>
    </row>
    <row r="27" spans="2:3" ht="15">
      <c r="B27"/>
      <c r="C27"/>
    </row>
    <row r="28" spans="2:3" ht="15">
      <c r="B28"/>
      <c r="C28"/>
    </row>
    <row r="29" spans="2:3" ht="15">
      <c r="B29"/>
      <c r="C29"/>
    </row>
    <row r="30" spans="2:3" ht="15">
      <c r="B30"/>
      <c r="C30"/>
    </row>
    <row r="31" spans="2:3" ht="15">
      <c r="B31"/>
      <c r="C31"/>
    </row>
    <row r="32" spans="2:3" ht="15">
      <c r="B32"/>
      <c r="C32"/>
    </row>
    <row r="33" spans="2:3" ht="15">
      <c r="B33"/>
      <c r="C33"/>
    </row>
    <row r="34" spans="2:3" ht="15">
      <c r="B34"/>
      <c r="C34"/>
    </row>
    <row r="35" spans="2:3" ht="15">
      <c r="B35"/>
      <c r="C35"/>
    </row>
    <row r="36" spans="2:3" ht="15">
      <c r="B36"/>
      <c r="C36"/>
    </row>
    <row r="37" spans="2:3" ht="15">
      <c r="B37"/>
      <c r="C37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  <row r="44" spans="4:7" ht="15">
      <c r="D44" s="4"/>
      <c r="E44" s="4"/>
      <c r="F44" s="4"/>
      <c r="G44" s="4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.00390625" style="0" bestFit="1" customWidth="1"/>
    <col min="2" max="2" width="14.421875" style="4" customWidth="1"/>
    <col min="3" max="3" width="14.421875" style="12" customWidth="1"/>
    <col min="4" max="7" width="14.421875" style="0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13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240</v>
      </c>
      <c r="M3" s="3" t="s">
        <v>26</v>
      </c>
      <c r="N3" s="8">
        <v>419</v>
      </c>
    </row>
    <row r="4" spans="1:8" ht="16.5" thickBot="1" thickTop="1">
      <c r="A4" s="1">
        <v>1</v>
      </c>
      <c r="B4" s="7">
        <f>TOTAL!A4</f>
        <v>1</v>
      </c>
      <c r="C4" s="14" t="str">
        <f>TOTAL!B4</f>
        <v>Põlva 1</v>
      </c>
      <c r="D4" s="11">
        <v>314</v>
      </c>
      <c r="E4" s="7">
        <f>((D4-K3)*N5)/(N3-K3)</f>
        <v>7.441340782122905</v>
      </c>
      <c r="F4" s="11">
        <v>18</v>
      </c>
      <c r="G4" s="7">
        <f>SUM(E4,F4)</f>
        <v>25.441340782122907</v>
      </c>
      <c r="H4" s="1"/>
    </row>
    <row r="5" spans="1:14" ht="16.5" thickBot="1" thickTop="1">
      <c r="A5" s="1">
        <v>2</v>
      </c>
      <c r="B5" s="7">
        <f>TOTAL!A5</f>
        <v>2</v>
      </c>
      <c r="C5" s="14" t="str">
        <f>TOTAL!B5</f>
        <v>Jõgeva</v>
      </c>
      <c r="D5" s="11">
        <v>419</v>
      </c>
      <c r="E5" s="7">
        <f>((D5-K3)*N5)/(N3-K3)</f>
        <v>18</v>
      </c>
      <c r="F5" s="11">
        <v>21</v>
      </c>
      <c r="G5" s="7">
        <f aca="true" t="shared" si="0" ref="G5:G16">SUM(E5,F5)</f>
        <v>39</v>
      </c>
      <c r="H5" s="1"/>
      <c r="M5" s="5" t="s">
        <v>16</v>
      </c>
      <c r="N5" s="9">
        <v>18</v>
      </c>
    </row>
    <row r="6" spans="1:8" ht="15.75" thickTop="1">
      <c r="A6" s="1">
        <v>3</v>
      </c>
      <c r="B6" s="7">
        <f>TOTAL!A6</f>
        <v>3</v>
      </c>
      <c r="C6" s="14" t="str">
        <f>TOTAL!B6</f>
        <v>Rapla 1</v>
      </c>
      <c r="D6" s="11">
        <v>250</v>
      </c>
      <c r="E6" s="7">
        <f>((D6-K3)*N5)/(N3-K3)</f>
        <v>1.005586592178771</v>
      </c>
      <c r="F6" s="11">
        <v>12</v>
      </c>
      <c r="G6" s="7">
        <f t="shared" si="0"/>
        <v>13.005586592178771</v>
      </c>
      <c r="H6" s="1"/>
    </row>
    <row r="7" spans="1:8" ht="15">
      <c r="A7" s="1">
        <v>4</v>
      </c>
      <c r="B7" s="7">
        <f>TOTAL!A7</f>
        <v>4</v>
      </c>
      <c r="C7" s="14" t="str">
        <f>TOTAL!B7</f>
        <v>Sakala</v>
      </c>
      <c r="D7" s="11">
        <v>249</v>
      </c>
      <c r="E7" s="7">
        <f>((D7-K3)*N5)/(N3-K3)</f>
        <v>0.9050279329608939</v>
      </c>
      <c r="F7" s="11">
        <v>6</v>
      </c>
      <c r="G7" s="7">
        <f t="shared" si="0"/>
        <v>6.905027932960894</v>
      </c>
      <c r="H7" s="1"/>
    </row>
    <row r="8" spans="1:14" ht="15.75" thickBot="1">
      <c r="A8" s="1">
        <v>5</v>
      </c>
      <c r="B8" s="7">
        <f>TOTAL!A8</f>
        <v>5</v>
      </c>
      <c r="C8" s="14" t="str">
        <f>TOTAL!B8</f>
        <v>Valga</v>
      </c>
      <c r="D8" s="11">
        <v>331</v>
      </c>
      <c r="E8" s="7">
        <f>((D8-K3)*N5)/(N3-K3)</f>
        <v>9.150837988826815</v>
      </c>
      <c r="F8" s="11">
        <v>18</v>
      </c>
      <c r="G8" s="7">
        <f>SUM(E8,F8)</f>
        <v>27.150837988826815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4" t="str">
        <f>TOTAL!B9</f>
        <v>Põlva 2</v>
      </c>
      <c r="D9" s="11">
        <v>346</v>
      </c>
      <c r="E9" s="7">
        <f>((D9-K3)*N5)/(N3-K3)</f>
        <v>10.659217877094973</v>
      </c>
      <c r="F9" s="11">
        <v>12</v>
      </c>
      <c r="G9" s="7">
        <f t="shared" si="0"/>
        <v>22.659217877094974</v>
      </c>
      <c r="H9" s="1"/>
      <c r="J9" s="50" t="s">
        <v>21</v>
      </c>
      <c r="K9" s="50"/>
    </row>
    <row r="10" spans="1:9" ht="15">
      <c r="A10" s="1">
        <v>7</v>
      </c>
      <c r="B10" s="7">
        <f>TOTAL!A10</f>
        <v>7</v>
      </c>
      <c r="C10" s="14" t="str">
        <f>TOTAL!B10</f>
        <v>Rapla 2</v>
      </c>
      <c r="D10" s="11">
        <v>1</v>
      </c>
      <c r="E10" s="7">
        <v>48</v>
      </c>
      <c r="F10" s="11">
        <v>0</v>
      </c>
      <c r="G10" s="7">
        <f t="shared" si="0"/>
        <v>48</v>
      </c>
      <c r="H10" s="1"/>
      <c r="I10" t="s">
        <v>67</v>
      </c>
    </row>
    <row r="11" spans="1:8" ht="15">
      <c r="A11" s="1">
        <v>8</v>
      </c>
      <c r="B11" s="7">
        <f>TOTAL!A11</f>
        <v>8</v>
      </c>
      <c r="C11" s="14" t="str">
        <f>TOTAL!B11</f>
        <v>Järva 2</v>
      </c>
      <c r="D11" s="11">
        <v>388</v>
      </c>
      <c r="E11" s="7">
        <f>((D11-K3)*N5)/(N3-K3)</f>
        <v>14.88268156424581</v>
      </c>
      <c r="F11" s="11">
        <v>30</v>
      </c>
      <c r="G11" s="7">
        <f t="shared" si="0"/>
        <v>44.882681564245814</v>
      </c>
      <c r="H11" s="1"/>
    </row>
    <row r="12" spans="1:8" ht="15">
      <c r="A12" s="1">
        <v>9</v>
      </c>
      <c r="B12" s="7">
        <f>TOTAL!A12</f>
        <v>9</v>
      </c>
      <c r="C12" s="14" t="str">
        <f>TOTAL!B12</f>
        <v>Harju</v>
      </c>
      <c r="D12" s="11">
        <v>344</v>
      </c>
      <c r="E12" s="7">
        <f>((D12-K3)*N5)/(N3-K3)</f>
        <v>10.458100558659218</v>
      </c>
      <c r="F12" s="11">
        <v>24</v>
      </c>
      <c r="G12" s="7">
        <f t="shared" si="0"/>
        <v>34.45810055865922</v>
      </c>
      <c r="H12" s="1"/>
    </row>
    <row r="13" spans="1:8" ht="15">
      <c r="A13" s="1">
        <v>10</v>
      </c>
      <c r="B13" s="7">
        <f>TOTAL!A13</f>
        <v>10</v>
      </c>
      <c r="C13" s="14" t="str">
        <f>TOTAL!B13</f>
        <v>Pärnumaa</v>
      </c>
      <c r="D13" s="11">
        <v>354</v>
      </c>
      <c r="E13" s="7">
        <f>((D13-K3)*N5)/(N3-K3)</f>
        <v>11.46368715083799</v>
      </c>
      <c r="F13" s="11">
        <v>18</v>
      </c>
      <c r="G13" s="7">
        <f t="shared" si="0"/>
        <v>29.46368715083799</v>
      </c>
      <c r="H13" s="1"/>
    </row>
    <row r="14" spans="1:8" ht="15">
      <c r="A14" s="1">
        <v>11</v>
      </c>
      <c r="B14" s="7">
        <f>TOTAL!A14</f>
        <v>11</v>
      </c>
      <c r="C14" s="14" t="str">
        <f>TOTAL!B14</f>
        <v>Saaremaa</v>
      </c>
      <c r="D14" s="11">
        <v>334</v>
      </c>
      <c r="E14" s="7">
        <f>((D14-K3)*N5)/(N3-K3)</f>
        <v>9.452513966480447</v>
      </c>
      <c r="F14" s="11">
        <v>15</v>
      </c>
      <c r="G14" s="7">
        <f t="shared" si="0"/>
        <v>24.452513966480446</v>
      </c>
      <c r="H14" s="1"/>
    </row>
    <row r="15" spans="1:8" ht="15">
      <c r="A15" s="1">
        <v>12</v>
      </c>
      <c r="B15" s="7">
        <f>TOTAL!A15</f>
        <v>12</v>
      </c>
      <c r="C15" s="14" t="str">
        <f>TOTAL!B15</f>
        <v>Tartu</v>
      </c>
      <c r="D15" s="11">
        <v>262</v>
      </c>
      <c r="E15" s="7">
        <f>((D15-K3)*N5)/(N3-K3)</f>
        <v>2.212290502793296</v>
      </c>
      <c r="F15" s="11">
        <v>18</v>
      </c>
      <c r="G15" s="7">
        <f t="shared" si="0"/>
        <v>20.212290502793294</v>
      </c>
      <c r="H15" s="1"/>
    </row>
    <row r="16" spans="1:8" ht="15">
      <c r="A16" s="1">
        <v>13</v>
      </c>
      <c r="B16" s="7">
        <f>TOTAL!A16</f>
        <v>13</v>
      </c>
      <c r="C16" s="14" t="str">
        <f>TOTAL!B16</f>
        <v>Võrumaa</v>
      </c>
      <c r="D16" s="11">
        <v>264</v>
      </c>
      <c r="E16" s="7">
        <f>((D16-K3)*N5)/(N3-K3)</f>
        <v>2.4134078212290504</v>
      </c>
      <c r="F16" s="11">
        <v>21</v>
      </c>
      <c r="G16" s="7">
        <f t="shared" si="0"/>
        <v>23.41340782122905</v>
      </c>
      <c r="H16" s="1"/>
    </row>
    <row r="17" spans="1:9" ht="15">
      <c r="A17" s="1">
        <v>14</v>
      </c>
      <c r="B17" s="7">
        <f>TOTAL!A17</f>
        <v>14</v>
      </c>
      <c r="C17" s="14" t="str">
        <f>TOTAL!B17</f>
        <v>Viru 2</v>
      </c>
      <c r="D17" s="11">
        <v>1</v>
      </c>
      <c r="E17" s="7">
        <v>48</v>
      </c>
      <c r="F17" s="11">
        <v>0</v>
      </c>
      <c r="G17" s="7">
        <f>SUM(E17,F17)</f>
        <v>48</v>
      </c>
      <c r="H17" s="1"/>
      <c r="I17" t="s">
        <v>67</v>
      </c>
    </row>
    <row r="18" spans="1:8" ht="15">
      <c r="A18" s="1">
        <v>15</v>
      </c>
      <c r="B18" s="7">
        <f>TOTAL!A18</f>
        <v>15</v>
      </c>
      <c r="C18" s="14" t="str">
        <f>TOTAL!B18</f>
        <v>Lääne</v>
      </c>
      <c r="D18" s="11">
        <v>277</v>
      </c>
      <c r="E18" s="7">
        <f>((D18-K3)*N5)/(N3-K3)</f>
        <v>3.7206703910614527</v>
      </c>
      <c r="F18" s="11">
        <v>18</v>
      </c>
      <c r="G18" s="7">
        <f>SUM(E18,F18)</f>
        <v>21.720670391061454</v>
      </c>
      <c r="H18" s="1"/>
    </row>
    <row r="19" spans="1:9" ht="15">
      <c r="A19" s="1">
        <v>16</v>
      </c>
      <c r="B19" s="7">
        <f>TOTAL!A19</f>
        <v>16</v>
      </c>
      <c r="C19" s="14" t="str">
        <f>TOTAL!B19</f>
        <v>Viru 1</v>
      </c>
      <c r="D19" s="11">
        <v>1</v>
      </c>
      <c r="E19" s="7">
        <v>48</v>
      </c>
      <c r="F19" s="11">
        <v>0</v>
      </c>
      <c r="G19" s="7">
        <f>SUM(E19,F19)</f>
        <v>48</v>
      </c>
      <c r="H19" s="1"/>
      <c r="I19" t="s">
        <v>67</v>
      </c>
    </row>
    <row r="20" spans="1:9" ht="15">
      <c r="A20" s="1">
        <v>17</v>
      </c>
      <c r="B20" s="7">
        <f>TOTAL!A20</f>
        <v>17</v>
      </c>
      <c r="C20" s="14" t="str">
        <f>TOTAL!B20</f>
        <v>Alutaguse</v>
      </c>
      <c r="D20" s="11">
        <v>1</v>
      </c>
      <c r="E20" s="7">
        <v>48</v>
      </c>
      <c r="F20" s="11">
        <v>0</v>
      </c>
      <c r="G20" s="7">
        <f>SUM(E20,F20)</f>
        <v>48</v>
      </c>
      <c r="H20" s="1"/>
      <c r="I20" t="s">
        <v>67</v>
      </c>
    </row>
    <row r="21" spans="1:8" ht="15">
      <c r="A21" s="1">
        <v>18</v>
      </c>
      <c r="B21" s="7">
        <f>TOTAL!A21</f>
        <v>18</v>
      </c>
      <c r="C21" s="14" t="str">
        <f>TOTAL!B21</f>
        <v>Järva 1</v>
      </c>
      <c r="D21" s="11">
        <v>240</v>
      </c>
      <c r="E21" s="7">
        <f>((D21-K3)*N5)/(N3-K3)</f>
        <v>0</v>
      </c>
      <c r="F21" s="11">
        <v>15</v>
      </c>
      <c r="G21" s="7">
        <f>SUM(E21,F21)</f>
        <v>15</v>
      </c>
      <c r="H21" s="1"/>
    </row>
    <row r="22" spans="4:7" ht="15">
      <c r="D22" s="4"/>
      <c r="E22" s="4"/>
      <c r="F22" s="4"/>
      <c r="G22" s="4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.00390625" style="0" bestFit="1" customWidth="1"/>
    <col min="2" max="2" width="14.421875" style="4" customWidth="1"/>
    <col min="3" max="3" width="13.140625" style="0" bestFit="1" customWidth="1"/>
    <col min="4" max="4" width="4.57421875" style="0" bestFit="1" customWidth="1"/>
    <col min="5" max="5" width="14.421875" style="0" customWidth="1"/>
    <col min="6" max="6" width="18.7109375" style="0" bestFit="1" customWidth="1"/>
    <col min="7" max="7" width="14.421875" style="0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170</v>
      </c>
      <c r="M3" s="3" t="s">
        <v>26</v>
      </c>
      <c r="N3" s="8">
        <v>780</v>
      </c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662</v>
      </c>
      <c r="E4" s="7">
        <f>((D4-K3)*N5)/(N3-K3)</f>
        <v>38.71475409836066</v>
      </c>
      <c r="F4" s="11"/>
      <c r="G4" s="7">
        <f>SUM(E4,F4)</f>
        <v>38.71475409836066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183</v>
      </c>
      <c r="E5" s="7">
        <f>((D5-K3)*N5)/(N3-K3)</f>
        <v>1.022950819672131</v>
      </c>
      <c r="F5" s="11"/>
      <c r="G5" s="7">
        <f aca="true" t="shared" si="0" ref="G5:G16">SUM(E5,F5)</f>
        <v>1.022950819672131</v>
      </c>
      <c r="H5" s="1"/>
      <c r="M5" s="5" t="s">
        <v>16</v>
      </c>
      <c r="N5" s="9">
        <v>48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382</v>
      </c>
      <c r="E6" s="7">
        <f>((D6-K3)*N5)/(N3-K3)</f>
        <v>16.681967213114753</v>
      </c>
      <c r="F6" s="11"/>
      <c r="G6" s="7">
        <f t="shared" si="0"/>
        <v>16.681967213114753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-13.298360655737705</v>
      </c>
      <c r="F7" s="11"/>
      <c r="G7" s="7">
        <f t="shared" si="0"/>
        <v>-13.298360655737705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346</v>
      </c>
      <c r="E8" s="7">
        <f>((D8-K3)*N5)/(N3-K3)</f>
        <v>13.849180327868853</v>
      </c>
      <c r="F8" s="11"/>
      <c r="G8" s="7">
        <f>SUM(E8,F8)</f>
        <v>13.849180327868853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285</v>
      </c>
      <c r="E9" s="7">
        <f>((D9-K3)*N5)/(N3-K3)</f>
        <v>9.049180327868852</v>
      </c>
      <c r="F9" s="11"/>
      <c r="G9" s="7">
        <f t="shared" si="0"/>
        <v>9.049180327868852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326</v>
      </c>
      <c r="E10" s="7">
        <f>((D10-K3)*N5)/(N3-K3)</f>
        <v>12.275409836065574</v>
      </c>
      <c r="F10" s="11"/>
      <c r="G10" s="7">
        <f t="shared" si="0"/>
        <v>12.275409836065574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515</v>
      </c>
      <c r="E11" s="7">
        <f>((D11-K3)*N5)/(N3-K3)</f>
        <v>27.147540983606557</v>
      </c>
      <c r="F11" s="11"/>
      <c r="G11" s="7">
        <f t="shared" si="0"/>
        <v>27.147540983606557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611</v>
      </c>
      <c r="E12" s="7">
        <f>((D12-K3)*N5)/(N3-K3)</f>
        <v>34.7016393442623</v>
      </c>
      <c r="F12" s="11"/>
      <c r="G12" s="7">
        <f t="shared" si="0"/>
        <v>34.7016393442623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230</v>
      </c>
      <c r="E13" s="7">
        <f>((D13-K3)*N5)/(N3-K3)</f>
        <v>4.721311475409836</v>
      </c>
      <c r="F13" s="11"/>
      <c r="G13" s="7">
        <f t="shared" si="0"/>
        <v>4.721311475409836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780</v>
      </c>
      <c r="E14" s="7">
        <f>((D14-K3)*N5)/(N3-K3)</f>
        <v>48</v>
      </c>
      <c r="F14" s="11"/>
      <c r="G14" s="7">
        <f t="shared" si="0"/>
        <v>48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-13.298360655737705</v>
      </c>
      <c r="F15" s="11"/>
      <c r="G15" s="7">
        <f t="shared" si="0"/>
        <v>-13.298360655737705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531</v>
      </c>
      <c r="E16" s="7">
        <f>((D16-K3)*N5)/(N3-K3)</f>
        <v>28.40655737704918</v>
      </c>
      <c r="F16" s="11"/>
      <c r="G16" s="7">
        <f t="shared" si="0"/>
        <v>28.40655737704918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170</v>
      </c>
      <c r="E17" s="7">
        <f>((D17-K3)*N5)/(N3-K3)</f>
        <v>0</v>
      </c>
      <c r="F17" s="11"/>
      <c r="G17" s="7">
        <f>SUM(E17,F17)</f>
        <v>0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386</v>
      </c>
      <c r="E18" s="7">
        <f>((D18-K3)*N5)/(N3-K3)</f>
        <v>16.996721311475408</v>
      </c>
      <c r="F18" s="11"/>
      <c r="G18" s="7">
        <f>SUM(E18,F18)</f>
        <v>16.996721311475408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390</v>
      </c>
      <c r="E19" s="7">
        <f>((D19-K3)*N5)/(N3-K3)</f>
        <v>17.311475409836067</v>
      </c>
      <c r="F19" s="11"/>
      <c r="G19" s="7">
        <f>SUM(E19,F19)</f>
        <v>17.311475409836067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181</v>
      </c>
      <c r="E20" s="7">
        <f>((D20-K3)*N5)/(N3-K3)</f>
        <v>0.8655737704918033</v>
      </c>
      <c r="F20" s="11"/>
      <c r="G20" s="7">
        <f>SUM(E20,F20)</f>
        <v>0.8655737704918033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540</v>
      </c>
      <c r="E21" s="7">
        <f>((D21-K3)*N5)/(N3-K3)</f>
        <v>29.114754098360656</v>
      </c>
      <c r="F21" s="11"/>
      <c r="G21" s="7">
        <f>SUM(E21,F21)</f>
        <v>29.114754098360656</v>
      </c>
      <c r="H21" s="1"/>
    </row>
    <row r="22" spans="4:7" ht="15">
      <c r="D22" s="4"/>
      <c r="E22" s="4"/>
      <c r="F22" s="4"/>
      <c r="G22" s="4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3.00390625" style="0" bestFit="1" customWidth="1"/>
    <col min="2" max="2" width="14.421875" style="4" customWidth="1"/>
    <col min="3" max="3" width="13.140625" style="0" bestFit="1" customWidth="1"/>
    <col min="4" max="4" width="10.57421875" style="0" customWidth="1"/>
    <col min="5" max="5" width="14.421875" style="0" customWidth="1"/>
    <col min="6" max="6" width="18.7109375" style="0" bestFit="1" customWidth="1"/>
    <col min="7" max="7" width="12.710937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196</v>
      </c>
      <c r="M3" s="3" t="s">
        <v>26</v>
      </c>
      <c r="N3" s="8">
        <v>401</v>
      </c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314</v>
      </c>
      <c r="E4" s="7">
        <f>((D4-K3)*N5)/(N3-K3)</f>
        <v>13.814634146341463</v>
      </c>
      <c r="F4" s="11">
        <v>21</v>
      </c>
      <c r="G4" s="7">
        <f>SUM(E4,F4)</f>
        <v>34.81463414634146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213</v>
      </c>
      <c r="E5" s="7">
        <f>((D5-K3)*N5)/(N3-K3)</f>
        <v>1.9902439024390244</v>
      </c>
      <c r="F5" s="11">
        <v>24</v>
      </c>
      <c r="G5" s="7">
        <f aca="true" t="shared" si="0" ref="G5:G16">SUM(E5,F5)</f>
        <v>25.990243902439026</v>
      </c>
      <c r="H5" s="1"/>
      <c r="M5" s="5" t="s">
        <v>16</v>
      </c>
      <c r="N5" s="9">
        <v>24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332</v>
      </c>
      <c r="E6" s="7">
        <f>((D6-K3)*N5)/(N3-K3)</f>
        <v>15.921951219512195</v>
      </c>
      <c r="F6" s="11">
        <v>12</v>
      </c>
      <c r="G6" s="7">
        <f t="shared" si="0"/>
        <v>27.921951219512195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-22.829268292682926</v>
      </c>
      <c r="F7" s="11"/>
      <c r="G7" s="7">
        <f t="shared" si="0"/>
        <v>-22.829268292682926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387</v>
      </c>
      <c r="E8" s="7">
        <f>((D8-K3)*N5)/(N3-K3)</f>
        <v>22.360975609756096</v>
      </c>
      <c r="F8" s="11">
        <v>18</v>
      </c>
      <c r="G8" s="7">
        <f>SUM(E8,F8)</f>
        <v>40.360975609756096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196</v>
      </c>
      <c r="E9" s="7">
        <f>((D9-K3)*N5)/(N3-K3)</f>
        <v>0</v>
      </c>
      <c r="F9" s="11">
        <v>21</v>
      </c>
      <c r="G9" s="7">
        <f t="shared" si="0"/>
        <v>21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289</v>
      </c>
      <c r="E10" s="7">
        <f>((D10-K3)*N5)/(N3-K3)</f>
        <v>10.887804878048781</v>
      </c>
      <c r="F10" s="11">
        <v>18</v>
      </c>
      <c r="G10" s="7">
        <f t="shared" si="0"/>
        <v>28.887804878048783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275</v>
      </c>
      <c r="E11" s="7">
        <f>((D11-K3)*N5)/(N3-K3)</f>
        <v>9.248780487804877</v>
      </c>
      <c r="F11" s="11">
        <v>21</v>
      </c>
      <c r="G11" s="7">
        <f t="shared" si="0"/>
        <v>30.24878048780488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320</v>
      </c>
      <c r="E12" s="7">
        <f>((D12-K3)*N5)/(N3-K3)</f>
        <v>14.517073170731708</v>
      </c>
      <c r="F12" s="11">
        <v>12</v>
      </c>
      <c r="G12" s="7">
        <f t="shared" si="0"/>
        <v>26.517073170731706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258</v>
      </c>
      <c r="E13" s="7">
        <f>((D13-K3)*N5)/(N3-K3)</f>
        <v>7.258536585365854</v>
      </c>
      <c r="F13" s="11">
        <v>18</v>
      </c>
      <c r="G13" s="7">
        <f t="shared" si="0"/>
        <v>25.258536585365853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272</v>
      </c>
      <c r="E14" s="7">
        <f>((D14-K3)*N5)/(N3-K3)</f>
        <v>8.897560975609757</v>
      </c>
      <c r="F14" s="11">
        <v>18</v>
      </c>
      <c r="G14" s="7">
        <f t="shared" si="0"/>
        <v>26.897560975609757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-22.829268292682926</v>
      </c>
      <c r="F15" s="11"/>
      <c r="G15" s="7">
        <f t="shared" si="0"/>
        <v>-22.829268292682926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297</v>
      </c>
      <c r="E16" s="7">
        <f>((D16-K3)*N5)/(N3-K3)</f>
        <v>11.824390243902439</v>
      </c>
      <c r="F16" s="11">
        <v>21</v>
      </c>
      <c r="G16" s="7">
        <f t="shared" si="0"/>
        <v>32.82439024390244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278</v>
      </c>
      <c r="E17" s="7">
        <f>((D17-K3)*N5)/(N3-K3)</f>
        <v>9.6</v>
      </c>
      <c r="F17" s="11">
        <v>21</v>
      </c>
      <c r="G17" s="7">
        <f>SUM(E17,F17)</f>
        <v>30.6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319</v>
      </c>
      <c r="E18" s="7">
        <f>((D18-K3)*N5)/(N3-K3)</f>
        <v>14.4</v>
      </c>
      <c r="F18" s="11">
        <v>15</v>
      </c>
      <c r="G18" s="7">
        <f>SUM(E18,F18)</f>
        <v>29.4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311</v>
      </c>
      <c r="E19" s="7">
        <f>((D19-K3)*N5)/(N3-K3)</f>
        <v>13.463414634146341</v>
      </c>
      <c r="F19" s="11">
        <v>12</v>
      </c>
      <c r="G19" s="7">
        <f>SUM(E19,F19)</f>
        <v>25.46341463414634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252</v>
      </c>
      <c r="E20" s="7">
        <f>((D20-K3)*N5)/(N3-K3)</f>
        <v>6.556097560975609</v>
      </c>
      <c r="F20" s="11">
        <v>12</v>
      </c>
      <c r="G20" s="7">
        <f>SUM(E20,F20)</f>
        <v>18.55609756097561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401</v>
      </c>
      <c r="E21" s="7">
        <f>((D21-K3)*N5)/(N3-K3)</f>
        <v>24</v>
      </c>
      <c r="F21" s="11">
        <v>24</v>
      </c>
      <c r="G21" s="7">
        <f>SUM(E21,F21)</f>
        <v>48</v>
      </c>
      <c r="H21" s="1"/>
    </row>
    <row r="22" spans="4:7" ht="15">
      <c r="D22" s="4"/>
      <c r="E22" s="4"/>
      <c r="F22" s="4"/>
      <c r="G22" s="4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3">
      <selection activeCell="C35" sqref="C35"/>
    </sheetView>
  </sheetViews>
  <sheetFormatPr defaultColWidth="9.140625" defaultRowHeight="15"/>
  <cols>
    <col min="1" max="1" width="3.00390625" style="0" bestFit="1" customWidth="1"/>
    <col min="2" max="2" width="13.140625" style="4" bestFit="1" customWidth="1"/>
    <col min="3" max="3" width="14.421875" style="0" customWidth="1"/>
    <col min="4" max="4" width="4.57421875" style="0" bestFit="1" customWidth="1"/>
    <col min="5" max="5" width="12.140625" style="0" bestFit="1" customWidth="1"/>
    <col min="6" max="6" width="18.7109375" style="0" bestFit="1" customWidth="1"/>
    <col min="7" max="7" width="7.14062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</v>
      </c>
      <c r="M3" s="3" t="s">
        <v>26</v>
      </c>
      <c r="N3" s="8">
        <v>0</v>
      </c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1</v>
      </c>
      <c r="E4" s="7">
        <f>((D4-K3)*N5)/(N3-K3)</f>
        <v>0</v>
      </c>
      <c r="F4" s="11">
        <v>18</v>
      </c>
      <c r="G4" s="7">
        <f>SUM(E4,F4)</f>
        <v>18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</v>
      </c>
      <c r="E5" s="7">
        <f>((D5-K3)*N5)/(N3-K3)</f>
        <v>0</v>
      </c>
      <c r="F5" s="11">
        <v>13</v>
      </c>
      <c r="G5" s="7">
        <f aca="true" t="shared" si="0" ref="G5:G16">SUM(E5,F5)</f>
        <v>13</v>
      </c>
      <c r="H5" s="1"/>
      <c r="M5" s="5" t="s">
        <v>16</v>
      </c>
      <c r="N5" s="9">
        <v>1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1</v>
      </c>
      <c r="E6" s="7">
        <f>((D6-K3)*N5)/(N3-K3)</f>
        <v>0</v>
      </c>
      <c r="F6" s="11">
        <v>5</v>
      </c>
      <c r="G6" s="7">
        <f t="shared" si="0"/>
        <v>5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0</v>
      </c>
      <c r="F7" s="11"/>
      <c r="G7" s="7">
        <f t="shared" si="0"/>
        <v>0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1</v>
      </c>
      <c r="E8" s="7">
        <f>((D8-K3)*N5)/(N3-K3)</f>
        <v>0</v>
      </c>
      <c r="F8" s="11">
        <v>8</v>
      </c>
      <c r="G8" s="7">
        <f>SUM(E8,F8)</f>
        <v>8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0</v>
      </c>
      <c r="F9" s="11">
        <v>4</v>
      </c>
      <c r="G9" s="7">
        <f t="shared" si="0"/>
        <v>4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1</v>
      </c>
      <c r="E10" s="7">
        <f>((D10-K3)*N5)/(N3-K3)</f>
        <v>0</v>
      </c>
      <c r="F10" s="11">
        <v>20</v>
      </c>
      <c r="G10" s="7">
        <f t="shared" si="0"/>
        <v>20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1</v>
      </c>
      <c r="E11" s="7">
        <f>((D11-K3)*N5)/(N3-K3)</f>
        <v>0</v>
      </c>
      <c r="F11" s="11">
        <v>22</v>
      </c>
      <c r="G11" s="7">
        <f t="shared" si="0"/>
        <v>22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0</v>
      </c>
      <c r="F12" s="11">
        <v>13</v>
      </c>
      <c r="G12" s="7">
        <f t="shared" si="0"/>
        <v>13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1</v>
      </c>
      <c r="E13" s="7">
        <f>((D13-K3)*N5)/(N3-K3)</f>
        <v>0</v>
      </c>
      <c r="F13" s="11">
        <v>10</v>
      </c>
      <c r="G13" s="7">
        <f t="shared" si="0"/>
        <v>10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0</v>
      </c>
      <c r="F14" s="11">
        <v>18</v>
      </c>
      <c r="G14" s="7">
        <f t="shared" si="0"/>
        <v>18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0</v>
      </c>
      <c r="F15" s="11"/>
      <c r="G15" s="7">
        <f t="shared" si="0"/>
        <v>0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1</v>
      </c>
      <c r="E16" s="7">
        <f>((D16-K3)*N5)/(N3-K3)</f>
        <v>0</v>
      </c>
      <c r="F16" s="11">
        <v>4</v>
      </c>
      <c r="G16" s="7">
        <f t="shared" si="0"/>
        <v>4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</v>
      </c>
      <c r="E17" s="7">
        <f>((D17-K3)*N5)/(N3-K3)</f>
        <v>0</v>
      </c>
      <c r="F17" s="11">
        <v>6</v>
      </c>
      <c r="G17" s="7">
        <f>SUM(E17,F17)</f>
        <v>6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0</v>
      </c>
      <c r="F18" s="11">
        <v>23</v>
      </c>
      <c r="G18" s="7">
        <f>SUM(E18,F18)</f>
        <v>23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0</v>
      </c>
      <c r="F19" s="11">
        <v>28</v>
      </c>
      <c r="G19" s="7">
        <f>SUM(E19,F19)</f>
        <v>28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0</v>
      </c>
      <c r="F20" s="11">
        <v>25</v>
      </c>
      <c r="G20" s="7">
        <f>SUM(E20,F20)</f>
        <v>25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0</v>
      </c>
      <c r="F21" s="11">
        <v>2</v>
      </c>
      <c r="G21" s="7">
        <f>SUM(E21,F21)</f>
        <v>2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bestFit="1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4.421875" style="0" customWidth="1"/>
    <col min="6" max="6" width="18.7109375" style="0" bestFit="1" customWidth="1"/>
    <col min="7" max="7" width="12.7109375" style="0" bestFit="1" customWidth="1"/>
    <col min="8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228</v>
      </c>
      <c r="M3" s="3" t="s">
        <v>26</v>
      </c>
      <c r="N3" s="8">
        <v>496</v>
      </c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267</v>
      </c>
      <c r="E4" s="7">
        <f>((D4-K3)*N5)/(N3-K3)</f>
        <v>6.985074626865671</v>
      </c>
      <c r="F4" s="11"/>
      <c r="G4" s="7">
        <f>SUM(E4,F4)</f>
        <v>6.985074626865671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272</v>
      </c>
      <c r="E5" s="7">
        <f>((D5-K3)*N5)/(N3-K3)</f>
        <v>7.880597014925373</v>
      </c>
      <c r="F5" s="11"/>
      <c r="G5" s="7">
        <f aca="true" t="shared" si="0" ref="G5:G16">SUM(E5,F5)</f>
        <v>7.880597014925373</v>
      </c>
      <c r="H5" s="1"/>
      <c r="M5" s="5" t="s">
        <v>16</v>
      </c>
      <c r="N5" s="9">
        <v>48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228</v>
      </c>
      <c r="E6" s="7">
        <f>((D6-K3)*N5)/(N3-K3)</f>
        <v>0</v>
      </c>
      <c r="F6" s="11"/>
      <c r="G6" s="7">
        <f t="shared" si="0"/>
        <v>0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-40.656716417910445</v>
      </c>
      <c r="F7" s="11"/>
      <c r="G7" s="7">
        <f t="shared" si="0"/>
        <v>-40.656716417910445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256</v>
      </c>
      <c r="E8" s="7">
        <f>((D8-K3)*N5)/(N3-K3)</f>
        <v>5.014925373134329</v>
      </c>
      <c r="F8" s="11"/>
      <c r="G8" s="7">
        <f>SUM(E8,F8)</f>
        <v>5.014925373134329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376</v>
      </c>
      <c r="E9" s="7">
        <f>((D9-K3)*N5)/(N3-K3)</f>
        <v>26.507462686567163</v>
      </c>
      <c r="F9" s="11"/>
      <c r="G9" s="7">
        <f t="shared" si="0"/>
        <v>26.507462686567163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269</v>
      </c>
      <c r="E10" s="7">
        <f>((D10-K3)*N5)/(N3-K3)</f>
        <v>7.343283582089552</v>
      </c>
      <c r="F10" s="11"/>
      <c r="G10" s="7">
        <f t="shared" si="0"/>
        <v>7.343283582089552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376</v>
      </c>
      <c r="E11" s="7">
        <f>((D11-K3)*N5)/(N3-K3)</f>
        <v>26.507462686567163</v>
      </c>
      <c r="F11" s="11"/>
      <c r="G11" s="7">
        <f t="shared" si="0"/>
        <v>26.507462686567163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-40.656716417910445</v>
      </c>
      <c r="F12" s="11"/>
      <c r="G12" s="7">
        <f t="shared" si="0"/>
        <v>-40.656716417910445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322</v>
      </c>
      <c r="E13" s="7">
        <f>((D13-K3)*N5)/(N3-K3)</f>
        <v>16.83582089552239</v>
      </c>
      <c r="F13" s="11"/>
      <c r="G13" s="7">
        <f t="shared" si="0"/>
        <v>16.83582089552239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496</v>
      </c>
      <c r="E14" s="7">
        <f>((D14-K3)*N5)/(N3-K3)</f>
        <v>48</v>
      </c>
      <c r="F14" s="11"/>
      <c r="G14" s="7">
        <f t="shared" si="0"/>
        <v>48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-40.656716417910445</v>
      </c>
      <c r="F15" s="11"/>
      <c r="G15" s="7">
        <f t="shared" si="0"/>
        <v>-40.656716417910445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355</v>
      </c>
      <c r="E16" s="7">
        <f>((D16-K3)*N5)/(N3-K3)</f>
        <v>22.746268656716417</v>
      </c>
      <c r="F16" s="11"/>
      <c r="G16" s="7">
        <f t="shared" si="0"/>
        <v>22.746268656716417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471</v>
      </c>
      <c r="E17" s="7">
        <f>((D17-K3)*N5)/(N3-K3)</f>
        <v>43.52238805970149</v>
      </c>
      <c r="F17" s="11"/>
      <c r="G17" s="7">
        <f>SUM(E17,F17)</f>
        <v>43.52238805970149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343</v>
      </c>
      <c r="E18" s="7">
        <f>((D18-K3)*N5)/(N3-K3)</f>
        <v>20.597014925373134</v>
      </c>
      <c r="F18" s="11"/>
      <c r="G18" s="7">
        <f>SUM(E18,F18)</f>
        <v>20.597014925373134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-40.656716417910445</v>
      </c>
      <c r="F19" s="11"/>
      <c r="G19" s="7">
        <f>SUM(E19,F19)</f>
        <v>-40.656716417910445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-40.656716417910445</v>
      </c>
      <c r="F20" s="11"/>
      <c r="G20" s="7">
        <f>SUM(E20,F20)</f>
        <v>-40.656716417910445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344</v>
      </c>
      <c r="E21" s="7">
        <f>((D21-K3)*N5)/(N3-K3)</f>
        <v>20.776119402985074</v>
      </c>
      <c r="F21" s="11"/>
      <c r="G21" s="7">
        <f>SUM(E21,F21)</f>
        <v>20.776119402985074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2" sqref="A22:IV44"/>
    </sheetView>
  </sheetViews>
  <sheetFormatPr defaultColWidth="9.140625" defaultRowHeight="15"/>
  <cols>
    <col min="1" max="1" width="3.00390625" style="0" bestFit="1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2.140625" style="0" bestFit="1" customWidth="1"/>
    <col min="6" max="6" width="18.7109375" style="0" bestFit="1" customWidth="1"/>
    <col min="7" max="7" width="7.14062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</v>
      </c>
      <c r="M3" s="3" t="s">
        <v>26</v>
      </c>
      <c r="N3" s="8"/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1</v>
      </c>
      <c r="E4" s="7">
        <f>((D4-K3)*N5)/(N3-K3)</f>
        <v>0</v>
      </c>
      <c r="F4" s="11">
        <v>39</v>
      </c>
      <c r="G4" s="7">
        <f>SUM(E4,F4)</f>
        <v>39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</v>
      </c>
      <c r="E5" s="7">
        <f>((D5-K3)*N5)/(N3-K3)</f>
        <v>0</v>
      </c>
      <c r="F5" s="11">
        <v>16.5</v>
      </c>
      <c r="G5" s="7">
        <f aca="true" t="shared" si="0" ref="G5:G16">SUM(E5,F5)</f>
        <v>16.5</v>
      </c>
      <c r="H5" s="1"/>
      <c r="M5" s="5" t="s">
        <v>16</v>
      </c>
      <c r="N5" s="9">
        <v>1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1</v>
      </c>
      <c r="E6" s="7">
        <f>((D6-K3)*N5)/(N3-K3)</f>
        <v>0</v>
      </c>
      <c r="F6" s="11">
        <v>28</v>
      </c>
      <c r="G6" s="7">
        <f t="shared" si="0"/>
        <v>28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0</v>
      </c>
      <c r="F7" s="11"/>
      <c r="G7" s="7">
        <f t="shared" si="0"/>
        <v>0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1</v>
      </c>
      <c r="E8" s="7">
        <f>((D8-K3)*N5)/(N3-K3)</f>
        <v>0</v>
      </c>
      <c r="F8" s="11">
        <v>26.5</v>
      </c>
      <c r="G8" s="7">
        <f>SUM(E8,F8)</f>
        <v>26.5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0</v>
      </c>
      <c r="F9" s="11">
        <v>20</v>
      </c>
      <c r="G9" s="7">
        <f t="shared" si="0"/>
        <v>20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1</v>
      </c>
      <c r="E10" s="7">
        <f>((D10-K3)*N5)/(N3-K3)</f>
        <v>0</v>
      </c>
      <c r="F10" s="11">
        <v>29</v>
      </c>
      <c r="G10" s="7">
        <f t="shared" si="0"/>
        <v>29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1</v>
      </c>
      <c r="E11" s="7">
        <f>((D11-K3)*N5)/(N3-K3)</f>
        <v>0</v>
      </c>
      <c r="F11" s="11">
        <v>29</v>
      </c>
      <c r="G11" s="7">
        <f t="shared" si="0"/>
        <v>29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0</v>
      </c>
      <c r="F12" s="11"/>
      <c r="G12" s="7">
        <f t="shared" si="0"/>
        <v>0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1</v>
      </c>
      <c r="E13" s="7">
        <f>((D13-K3)*N5)/(N3-K3)</f>
        <v>0</v>
      </c>
      <c r="F13" s="11">
        <v>24</v>
      </c>
      <c r="G13" s="7">
        <f t="shared" si="0"/>
        <v>24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0</v>
      </c>
      <c r="F14" s="11">
        <v>29</v>
      </c>
      <c r="G14" s="7">
        <f t="shared" si="0"/>
        <v>29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0</v>
      </c>
      <c r="F15" s="11"/>
      <c r="G15" s="7">
        <f t="shared" si="0"/>
        <v>0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1</v>
      </c>
      <c r="E16" s="7">
        <f>((D16-K3)*N5)/(N3-K3)</f>
        <v>0</v>
      </c>
      <c r="F16" s="11">
        <v>19</v>
      </c>
      <c r="G16" s="7">
        <f t="shared" si="0"/>
        <v>19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</v>
      </c>
      <c r="E17" s="7">
        <f>((D17-K3)*N5)/(N3-K3)</f>
        <v>0</v>
      </c>
      <c r="F17" s="11">
        <v>31</v>
      </c>
      <c r="G17" s="7">
        <f>SUM(E17,F17)</f>
        <v>31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0</v>
      </c>
      <c r="F18" s="11">
        <v>28</v>
      </c>
      <c r="G18" s="7">
        <f>SUM(E18,F18)</f>
        <v>28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0</v>
      </c>
      <c r="F19" s="11"/>
      <c r="G19" s="7">
        <f>SUM(E19,F19)</f>
        <v>0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0</v>
      </c>
      <c r="F20" s="11"/>
      <c r="G20" s="7">
        <f>SUM(E20,F20)</f>
        <v>0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0</v>
      </c>
      <c r="F21" s="11">
        <v>37</v>
      </c>
      <c r="G21" s="7">
        <f>SUM(E21,F21)</f>
        <v>37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B22" sqref="A22:IV48"/>
    </sheetView>
  </sheetViews>
  <sheetFormatPr defaultColWidth="9.140625" defaultRowHeight="15"/>
  <cols>
    <col min="1" max="1" width="14.421875" style="0" customWidth="1"/>
    <col min="2" max="2" width="13.140625" style="4" bestFit="1" customWidth="1"/>
    <col min="3" max="3" width="18.00390625" style="0" bestFit="1" customWidth="1"/>
    <col min="4" max="4" width="4.57421875" style="0" bestFit="1" customWidth="1"/>
    <col min="5" max="5" width="12.140625" style="0" bestFit="1" customWidth="1"/>
    <col min="6" max="6" width="18.7109375" style="0" bestFit="1" customWidth="1"/>
    <col min="7" max="7" width="7.140625" style="0" bestFit="1" customWidth="1"/>
    <col min="8" max="8" width="5.8515625" style="0" bestFit="1" customWidth="1"/>
    <col min="9" max="9" width="14.421875" style="0" customWidth="1"/>
    <col min="10" max="10" width="21.7109375" style="0" customWidth="1"/>
    <col min="11" max="12" width="14.421875" style="0" customWidth="1"/>
    <col min="13" max="13" width="21.28125" style="0" customWidth="1"/>
    <col min="14" max="14" width="14.421875" style="0" customWidth="1"/>
    <col min="15" max="15" width="9.140625" style="0" customWidth="1"/>
  </cols>
  <sheetData>
    <row r="1" spans="4:7" ht="15">
      <c r="D1" s="4"/>
      <c r="E1" s="4"/>
      <c r="F1" s="4"/>
      <c r="G1" s="4"/>
    </row>
    <row r="2" spans="4:7" ht="15.75" thickBot="1">
      <c r="D2" s="4"/>
      <c r="E2" s="4"/>
      <c r="F2" s="4"/>
      <c r="G2" s="4"/>
    </row>
    <row r="3" spans="1:14" ht="31.5" thickBot="1" thickTop="1">
      <c r="A3" s="1"/>
      <c r="B3" s="10" t="s">
        <v>0</v>
      </c>
      <c r="C3" s="2" t="s">
        <v>1</v>
      </c>
      <c r="D3" s="10" t="s">
        <v>22</v>
      </c>
      <c r="E3" s="7" t="s">
        <v>20</v>
      </c>
      <c r="F3" s="7" t="s">
        <v>19</v>
      </c>
      <c r="G3" s="7" t="s">
        <v>18</v>
      </c>
      <c r="H3" s="1" t="s">
        <v>2</v>
      </c>
      <c r="J3" s="3" t="s">
        <v>25</v>
      </c>
      <c r="K3" s="8">
        <v>1</v>
      </c>
      <c r="M3" s="3" t="s">
        <v>26</v>
      </c>
      <c r="N3" s="8"/>
    </row>
    <row r="4" spans="1:8" ht="16.5" thickBot="1" thickTop="1">
      <c r="A4" s="1">
        <v>1</v>
      </c>
      <c r="B4" s="7">
        <f>TOTAL!A4</f>
        <v>1</v>
      </c>
      <c r="C4" s="1" t="str">
        <f>TOTAL!B4</f>
        <v>Põlva 1</v>
      </c>
      <c r="D4" s="11">
        <v>1</v>
      </c>
      <c r="E4" s="7">
        <f>((D4-K3)*N5)/(N3-K3)</f>
        <v>0</v>
      </c>
      <c r="F4" s="11">
        <v>48</v>
      </c>
      <c r="G4" s="7">
        <f>SUM(E4,F4)</f>
        <v>48</v>
      </c>
      <c r="H4" s="1"/>
    </row>
    <row r="5" spans="1:14" ht="16.5" thickBot="1" thickTop="1">
      <c r="A5" s="1">
        <v>2</v>
      </c>
      <c r="B5" s="7">
        <f>TOTAL!A5</f>
        <v>2</v>
      </c>
      <c r="C5" s="1" t="str">
        <f>TOTAL!B5</f>
        <v>Jõgeva</v>
      </c>
      <c r="D5" s="11">
        <v>1</v>
      </c>
      <c r="E5" s="7">
        <f>((D5-K3)*N5)/(N3-K3)</f>
        <v>0</v>
      </c>
      <c r="F5" s="11">
        <v>48</v>
      </c>
      <c r="G5" s="7">
        <f aca="true" t="shared" si="0" ref="G5:G16">SUM(E5,F5)</f>
        <v>48</v>
      </c>
      <c r="H5" s="1"/>
      <c r="M5" s="5" t="s">
        <v>16</v>
      </c>
      <c r="N5" s="9">
        <v>1</v>
      </c>
    </row>
    <row r="6" spans="1:8" ht="15.75" thickTop="1">
      <c r="A6" s="1">
        <v>3</v>
      </c>
      <c r="B6" s="7">
        <f>TOTAL!A6</f>
        <v>3</v>
      </c>
      <c r="C6" s="1" t="str">
        <f>TOTAL!B6</f>
        <v>Rapla 1</v>
      </c>
      <c r="D6" s="11">
        <v>1</v>
      </c>
      <c r="E6" s="7">
        <f>((D6-K3)*N5)/(N3-K3)</f>
        <v>0</v>
      </c>
      <c r="F6" s="11">
        <v>48</v>
      </c>
      <c r="G6" s="7">
        <f t="shared" si="0"/>
        <v>48</v>
      </c>
      <c r="H6" s="1"/>
    </row>
    <row r="7" spans="1:8" ht="15">
      <c r="A7" s="1">
        <v>4</v>
      </c>
      <c r="B7" s="7">
        <f>TOTAL!A7</f>
        <v>4</v>
      </c>
      <c r="C7" s="1" t="str">
        <f>TOTAL!B7</f>
        <v>Sakala</v>
      </c>
      <c r="D7" s="11">
        <v>1</v>
      </c>
      <c r="E7" s="7">
        <f>((D7-K3)*N5)/(N3-K3)</f>
        <v>0</v>
      </c>
      <c r="F7" s="11">
        <v>48</v>
      </c>
      <c r="G7" s="7">
        <f t="shared" si="0"/>
        <v>48</v>
      </c>
      <c r="H7" s="1"/>
    </row>
    <row r="8" spans="1:14" ht="15.75" thickBot="1">
      <c r="A8" s="1">
        <v>5</v>
      </c>
      <c r="B8" s="7">
        <f>TOTAL!A8</f>
        <v>5</v>
      </c>
      <c r="C8" s="1" t="str">
        <f>TOTAL!B8</f>
        <v>Valga</v>
      </c>
      <c r="D8" s="11">
        <v>1</v>
      </c>
      <c r="E8" s="7">
        <f>((D8-K3)*N5)/(N3-K3)</f>
        <v>0</v>
      </c>
      <c r="F8" s="11">
        <v>24</v>
      </c>
      <c r="G8" s="7">
        <f>SUM(E8,F8)</f>
        <v>24</v>
      </c>
      <c r="H8" s="1"/>
      <c r="J8" s="48" t="s">
        <v>23</v>
      </c>
      <c r="K8" s="48"/>
      <c r="M8" s="49" t="s">
        <v>24</v>
      </c>
      <c r="N8" s="49"/>
    </row>
    <row r="9" spans="1:11" ht="15">
      <c r="A9" s="1">
        <v>6</v>
      </c>
      <c r="B9" s="7">
        <f>TOTAL!A9</f>
        <v>6</v>
      </c>
      <c r="C9" s="1" t="str">
        <f>TOTAL!B9</f>
        <v>Põlva 2</v>
      </c>
      <c r="D9" s="11">
        <v>1</v>
      </c>
      <c r="E9" s="7">
        <f>((D9-K3)*N5)/(N3-K3)</f>
        <v>0</v>
      </c>
      <c r="F9" s="11">
        <v>48</v>
      </c>
      <c r="G9" s="7">
        <f t="shared" si="0"/>
        <v>48</v>
      </c>
      <c r="H9" s="1"/>
      <c r="J9" s="50" t="s">
        <v>21</v>
      </c>
      <c r="K9" s="50"/>
    </row>
    <row r="10" spans="1:8" ht="15">
      <c r="A10" s="1">
        <v>7</v>
      </c>
      <c r="B10" s="7">
        <f>TOTAL!A10</f>
        <v>7</v>
      </c>
      <c r="C10" s="1" t="str">
        <f>TOTAL!B10</f>
        <v>Rapla 2</v>
      </c>
      <c r="D10" s="11">
        <v>1</v>
      </c>
      <c r="E10" s="7">
        <f>((D10-K3)*N5)/(N3-K3)</f>
        <v>0</v>
      </c>
      <c r="F10" s="11">
        <v>0</v>
      </c>
      <c r="G10" s="7">
        <f t="shared" si="0"/>
        <v>0</v>
      </c>
      <c r="H10" s="1"/>
    </row>
    <row r="11" spans="1:8" ht="15">
      <c r="A11" s="1">
        <v>8</v>
      </c>
      <c r="B11" s="7">
        <f>TOTAL!A11</f>
        <v>8</v>
      </c>
      <c r="C11" s="1" t="str">
        <f>TOTAL!B11</f>
        <v>Järva 2</v>
      </c>
      <c r="D11" s="11">
        <v>1</v>
      </c>
      <c r="E11" s="7">
        <f>((D11-K3)*N5)/(N3-K3)</f>
        <v>0</v>
      </c>
      <c r="F11" s="11">
        <v>48</v>
      </c>
      <c r="G11" s="7">
        <f t="shared" si="0"/>
        <v>48</v>
      </c>
      <c r="H11" s="1"/>
    </row>
    <row r="12" spans="1:8" ht="15">
      <c r="A12" s="1">
        <v>9</v>
      </c>
      <c r="B12" s="7">
        <f>TOTAL!A12</f>
        <v>9</v>
      </c>
      <c r="C12" s="1" t="str">
        <f>TOTAL!B12</f>
        <v>Harju</v>
      </c>
      <c r="D12" s="11">
        <v>1</v>
      </c>
      <c r="E12" s="7">
        <f>((D12-K3)*N5)/(N3-K3)</f>
        <v>0</v>
      </c>
      <c r="F12" s="11">
        <v>48</v>
      </c>
      <c r="G12" s="7">
        <f t="shared" si="0"/>
        <v>48</v>
      </c>
      <c r="H12" s="1"/>
    </row>
    <row r="13" spans="1:8" ht="15">
      <c r="A13" s="1">
        <v>10</v>
      </c>
      <c r="B13" s="7">
        <f>TOTAL!A13</f>
        <v>10</v>
      </c>
      <c r="C13" s="1" t="str">
        <f>TOTAL!B13</f>
        <v>Pärnumaa</v>
      </c>
      <c r="D13" s="11">
        <v>1</v>
      </c>
      <c r="E13" s="7">
        <f>((D13-K3)*N5)/(N3-K3)</f>
        <v>0</v>
      </c>
      <c r="F13" s="11">
        <v>48</v>
      </c>
      <c r="G13" s="7">
        <f t="shared" si="0"/>
        <v>48</v>
      </c>
      <c r="H13" s="1"/>
    </row>
    <row r="14" spans="1:8" ht="15">
      <c r="A14" s="1">
        <v>11</v>
      </c>
      <c r="B14" s="7">
        <f>TOTAL!A14</f>
        <v>11</v>
      </c>
      <c r="C14" s="1" t="str">
        <f>TOTAL!B14</f>
        <v>Saaremaa</v>
      </c>
      <c r="D14" s="11">
        <v>1</v>
      </c>
      <c r="E14" s="7">
        <f>((D14-K3)*N5)/(N3-K3)</f>
        <v>0</v>
      </c>
      <c r="F14" s="11">
        <v>48</v>
      </c>
      <c r="G14" s="7">
        <f t="shared" si="0"/>
        <v>48</v>
      </c>
      <c r="H14" s="1"/>
    </row>
    <row r="15" spans="1:8" ht="15">
      <c r="A15" s="1">
        <v>12</v>
      </c>
      <c r="B15" s="7">
        <f>TOTAL!A15</f>
        <v>12</v>
      </c>
      <c r="C15" s="1" t="str">
        <f>TOTAL!B15</f>
        <v>Tartu</v>
      </c>
      <c r="D15" s="11">
        <v>1</v>
      </c>
      <c r="E15" s="7">
        <f>((D15-K3)*N5)/(N3-K3)</f>
        <v>0</v>
      </c>
      <c r="F15" s="11">
        <v>48</v>
      </c>
      <c r="G15" s="7">
        <f t="shared" si="0"/>
        <v>48</v>
      </c>
      <c r="H15" s="1"/>
    </row>
    <row r="16" spans="1:8" ht="15">
      <c r="A16" s="1">
        <v>13</v>
      </c>
      <c r="B16" s="7">
        <f>TOTAL!A16</f>
        <v>13</v>
      </c>
      <c r="C16" s="1" t="str">
        <f>TOTAL!B16</f>
        <v>Võrumaa</v>
      </c>
      <c r="D16" s="11">
        <v>1</v>
      </c>
      <c r="E16" s="7">
        <f>((D16-K3)*N5)/(N3-K3)</f>
        <v>0</v>
      </c>
      <c r="F16" s="11">
        <v>48</v>
      </c>
      <c r="G16" s="7">
        <f t="shared" si="0"/>
        <v>48</v>
      </c>
      <c r="H16" s="1"/>
    </row>
    <row r="17" spans="1:8" ht="15">
      <c r="A17" s="1">
        <v>14</v>
      </c>
      <c r="B17" s="7">
        <f>TOTAL!A17</f>
        <v>14</v>
      </c>
      <c r="C17" s="1" t="str">
        <f>TOTAL!B17</f>
        <v>Viru 2</v>
      </c>
      <c r="D17" s="11">
        <v>1</v>
      </c>
      <c r="E17" s="7">
        <f>((D17-K3)*N5)/(N3-K3)</f>
        <v>0</v>
      </c>
      <c r="F17" s="11">
        <v>48</v>
      </c>
      <c r="G17" s="7">
        <f>SUM(E17,F17)</f>
        <v>48</v>
      </c>
      <c r="H17" s="1"/>
    </row>
    <row r="18" spans="1:8" ht="15">
      <c r="A18" s="1">
        <v>15</v>
      </c>
      <c r="B18" s="7">
        <f>TOTAL!A18</f>
        <v>15</v>
      </c>
      <c r="C18" s="1" t="str">
        <f>TOTAL!B18</f>
        <v>Lääne</v>
      </c>
      <c r="D18" s="11">
        <v>1</v>
      </c>
      <c r="E18" s="7">
        <f>((D18-K3)*N5)/(N3-K3)</f>
        <v>0</v>
      </c>
      <c r="F18" s="11">
        <v>48</v>
      </c>
      <c r="G18" s="7">
        <f>SUM(E18,F18)</f>
        <v>48</v>
      </c>
      <c r="H18" s="1"/>
    </row>
    <row r="19" spans="1:8" ht="15">
      <c r="A19" s="1">
        <v>16</v>
      </c>
      <c r="B19" s="7">
        <f>TOTAL!A19</f>
        <v>16</v>
      </c>
      <c r="C19" s="1" t="str">
        <f>TOTAL!B19</f>
        <v>Viru 1</v>
      </c>
      <c r="D19" s="11">
        <v>1</v>
      </c>
      <c r="E19" s="7">
        <f>((D19-K3)*N5)/(N3-K3)</f>
        <v>0</v>
      </c>
      <c r="F19" s="11">
        <v>48</v>
      </c>
      <c r="G19" s="7">
        <f>SUM(E19,F19)</f>
        <v>48</v>
      </c>
      <c r="H19" s="1"/>
    </row>
    <row r="20" spans="1:8" ht="15">
      <c r="A20" s="1">
        <v>17</v>
      </c>
      <c r="B20" s="7">
        <f>TOTAL!A20</f>
        <v>17</v>
      </c>
      <c r="C20" s="1" t="str">
        <f>TOTAL!B20</f>
        <v>Alutaguse</v>
      </c>
      <c r="D20" s="11">
        <v>1</v>
      </c>
      <c r="E20" s="7">
        <f>((D20-K3)*N5)/(N3-K3)</f>
        <v>0</v>
      </c>
      <c r="F20" s="11">
        <v>48</v>
      </c>
      <c r="G20" s="7">
        <f>SUM(E20,F20)</f>
        <v>48</v>
      </c>
      <c r="H20" s="1"/>
    </row>
    <row r="21" spans="1:8" ht="15">
      <c r="A21" s="1">
        <v>18</v>
      </c>
      <c r="B21" s="7">
        <f>TOTAL!A21</f>
        <v>18</v>
      </c>
      <c r="C21" s="1" t="str">
        <f>TOTAL!B21</f>
        <v>Järva 1</v>
      </c>
      <c r="D21" s="11">
        <v>1</v>
      </c>
      <c r="E21" s="7">
        <f>((D21-K3)*N5)/(N3-K3)</f>
        <v>0</v>
      </c>
      <c r="F21" s="11">
        <v>48</v>
      </c>
      <c r="G21" s="7">
        <f>SUM(E21,F21)</f>
        <v>48</v>
      </c>
      <c r="H21" s="1"/>
    </row>
  </sheetData>
  <sheetProtection/>
  <mergeCells count="3">
    <mergeCell ref="J8:K8"/>
    <mergeCell ref="M8:N8"/>
    <mergeCell ref="J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Aruots</dc:creator>
  <cp:keywords/>
  <dc:description/>
  <cp:lastModifiedBy>Ave Proos</cp:lastModifiedBy>
  <dcterms:created xsi:type="dcterms:W3CDTF">2017-04-13T14:53:51Z</dcterms:created>
  <dcterms:modified xsi:type="dcterms:W3CDTF">2017-04-30T07:50:53Z</dcterms:modified>
  <cp:category/>
  <cp:version/>
  <cp:contentType/>
  <cp:contentStatus/>
</cp:coreProperties>
</file>